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7875" tabRatio="690" activeTab="9"/>
  </bookViews>
  <sheets>
    <sheet name="ВСЕ девочки" sheetId="1" r:id="rId1"/>
    <sheet name="ВСЕ мальчики" sheetId="2" r:id="rId2"/>
    <sheet name="10-11 дев" sheetId="5" r:id="rId3"/>
    <sheet name="12-13 дев" sheetId="6" r:id="rId4"/>
    <sheet name="14-15 девуш" sheetId="7" r:id="rId5"/>
    <sheet name="16-21 юниорки" sheetId="8" r:id="rId6"/>
    <sheet name="10-11 мал" sheetId="9" r:id="rId7"/>
    <sheet name="12-13 мал" sheetId="10" r:id="rId8"/>
    <sheet name="14-15 юноши" sheetId="11" r:id="rId9"/>
    <sheet name="16-21 юниоры" sheetId="12" r:id="rId10"/>
  </sheets>
  <externalReferences>
    <externalReference r:id="rId11"/>
  </externalReferences>
  <definedNames>
    <definedName name="_xlnm._FilterDatabase" localSheetId="2" hidden="1">'10-11 дев'!$A$10:$AH$10</definedName>
    <definedName name="_xlnm._FilterDatabase" localSheetId="0" hidden="1">'ВСЕ девочки'!$A$9:$S$10</definedName>
    <definedName name="_xlnm._FilterDatabase" localSheetId="1" hidden="1">'ВСЕ мальчики'!$A$10:$AA$10</definedName>
    <definedName name="личка">[1]Списки!$D$1</definedName>
    <definedName name="Список_группы_3">[1]Списки!$C$1:$C$5</definedName>
    <definedName name="список_пол">[1]Списки!$B$1:$B$2</definedName>
    <definedName name="список_разряды1">[1]Списки!$A$1:$A$9</definedName>
  </definedNames>
  <calcPr calcId="145621"/>
</workbook>
</file>

<file path=xl/calcChain.xml><?xml version="1.0" encoding="utf-8"?>
<calcChain xmlns="http://schemas.openxmlformats.org/spreadsheetml/2006/main">
  <c r="O13" i="12" l="1"/>
  <c r="N13" i="12"/>
  <c r="O12" i="12"/>
  <c r="N12" i="12"/>
  <c r="O11" i="12"/>
  <c r="N11" i="12"/>
  <c r="O13" i="11"/>
  <c r="N13" i="11"/>
  <c r="O12" i="11"/>
  <c r="N12" i="11"/>
  <c r="O11" i="11"/>
  <c r="N11" i="11"/>
  <c r="O17" i="10"/>
  <c r="O16" i="10"/>
  <c r="O15" i="10"/>
  <c r="N15" i="10"/>
  <c r="O14" i="10"/>
  <c r="N14" i="10"/>
  <c r="O13" i="10"/>
  <c r="N13" i="10"/>
  <c r="O12" i="10"/>
  <c r="N12" i="10"/>
  <c r="O11" i="10"/>
  <c r="N11" i="10"/>
  <c r="N15" i="6"/>
  <c r="N14" i="6"/>
  <c r="N13" i="8"/>
  <c r="O13" i="8" s="1"/>
  <c r="N12" i="8"/>
  <c r="O12" i="8" s="1"/>
  <c r="N11" i="8"/>
  <c r="O11" i="8" s="1"/>
  <c r="N13" i="7"/>
  <c r="O13" i="7" s="1"/>
  <c r="N12" i="7"/>
  <c r="O12" i="7" s="1"/>
  <c r="N11" i="7"/>
  <c r="O11" i="7" s="1"/>
  <c r="N11" i="5"/>
  <c r="O16" i="9"/>
  <c r="O15" i="9"/>
  <c r="O14" i="9"/>
  <c r="N14" i="9"/>
  <c r="O13" i="9"/>
  <c r="N13" i="9"/>
  <c r="O12" i="9"/>
  <c r="N12" i="9"/>
  <c r="O11" i="9"/>
  <c r="N11" i="9"/>
  <c r="O15" i="6"/>
  <c r="O14" i="6"/>
  <c r="N13" i="6"/>
  <c r="O13" i="6" s="1"/>
  <c r="N12" i="6"/>
  <c r="O12" i="6" s="1"/>
  <c r="N11" i="6"/>
  <c r="O11" i="6" s="1"/>
  <c r="O11" i="5"/>
  <c r="O29" i="2"/>
  <c r="O28" i="2"/>
  <c r="O27" i="2"/>
  <c r="O26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11" i="2"/>
  <c r="O24" i="2"/>
  <c r="O23" i="2"/>
  <c r="O25" i="2"/>
  <c r="O22" i="2"/>
  <c r="O13" i="2"/>
  <c r="O16" i="2"/>
  <c r="O20" i="2"/>
  <c r="O15" i="2"/>
  <c r="O18" i="2"/>
  <c r="O21" i="2"/>
  <c r="O11" i="2"/>
  <c r="O19" i="2"/>
  <c r="O14" i="2"/>
  <c r="O17" i="2"/>
  <c r="O12" i="2"/>
  <c r="Q12" i="2" s="1"/>
  <c r="O21" i="1"/>
  <c r="O22" i="1"/>
  <c r="O20" i="1"/>
  <c r="N12" i="1"/>
  <c r="O12" i="1" s="1"/>
  <c r="Q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11" i="1"/>
  <c r="O11" i="1" s="1"/>
  <c r="Q13" i="1" l="1"/>
  <c r="Q14" i="1" s="1"/>
  <c r="Q15" i="1" s="1"/>
  <c r="Q16" i="1" s="1"/>
  <c r="Q17" i="1" s="1"/>
  <c r="Q18" i="1" s="1"/>
  <c r="Q19" i="1" s="1"/>
  <c r="Q20" i="1" s="1"/>
  <c r="Q21" i="1" s="1"/>
  <c r="Q22" i="1" s="1"/>
  <c r="Q13" i="2"/>
  <c r="Q14" i="2" s="1"/>
  <c r="Q15" i="2" s="1"/>
  <c r="Q16" i="2" s="1"/>
  <c r="Q17" i="2" l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</calcChain>
</file>

<file path=xl/sharedStrings.xml><?xml version="1.0" encoding="utf-8"?>
<sst xmlns="http://schemas.openxmlformats.org/spreadsheetml/2006/main" count="475" uniqueCount="122">
  <si>
    <t>№</t>
  </si>
  <si>
    <t>Фамилия Имя</t>
  </si>
  <si>
    <t>Этапы</t>
  </si>
  <si>
    <t>Новосибирское отделение туристско-спортивного союза России</t>
  </si>
  <si>
    <t>Администрация Ленинского района г. Новосибирска</t>
  </si>
  <si>
    <t>Ст номер</t>
  </si>
  <si>
    <t>Т ф</t>
  </si>
  <si>
    <t>Т ст</t>
  </si>
  <si>
    <t>Т отсечки</t>
  </si>
  <si>
    <t>Т  общее</t>
  </si>
  <si>
    <t>% выполнения</t>
  </si>
  <si>
    <t>снятие</t>
  </si>
  <si>
    <t xml:space="preserve">Главный судья </t>
  </si>
  <si>
    <t xml:space="preserve">Главный секретарь </t>
  </si>
  <si>
    <t>Первенство Ленинского района по спортивному туризму</t>
  </si>
  <si>
    <t>Разряд</t>
  </si>
  <si>
    <t>Клуб, секция</t>
  </si>
  <si>
    <t>б/р</t>
  </si>
  <si>
    <t>2ю</t>
  </si>
  <si>
    <t>примечание</t>
  </si>
  <si>
    <t>Выполненный норматив</t>
  </si>
  <si>
    <t>Место</t>
  </si>
  <si>
    <t>Протокол результатов соревнований   "дистанция-лыжная"  2 класса (код ВРВС  0840113811Я)</t>
  </si>
  <si>
    <t>девушки</t>
  </si>
  <si>
    <t>юниоры</t>
  </si>
  <si>
    <t>ССВК</t>
  </si>
  <si>
    <t>СС3К</t>
  </si>
  <si>
    <t>26.02.2017 г.</t>
  </si>
  <si>
    <t xml:space="preserve"> МАОУ ДО ЦДО</t>
  </si>
  <si>
    <t xml:space="preserve">Турклуб "Ирбис" </t>
  </si>
  <si>
    <t>Искра ДДТ им. В. Дубинина</t>
  </si>
  <si>
    <t>Косачев Илья</t>
  </si>
  <si>
    <t>12.11.2003</t>
  </si>
  <si>
    <t>Ибрагимова Настя</t>
  </si>
  <si>
    <t>Кочнева Ульяна</t>
  </si>
  <si>
    <t>01.02.2004</t>
  </si>
  <si>
    <t>Кушнаренко Александр</t>
  </si>
  <si>
    <t>30.12.2004</t>
  </si>
  <si>
    <t>24.01.2005</t>
  </si>
  <si>
    <t>Полипович Сергей</t>
  </si>
  <si>
    <t>16.03.2004</t>
  </si>
  <si>
    <t>13.07.3003</t>
  </si>
  <si>
    <t>29.09.2004</t>
  </si>
  <si>
    <t>Клочков Роман</t>
  </si>
  <si>
    <t>15.04.2003</t>
  </si>
  <si>
    <t>Виноградов Иван</t>
  </si>
  <si>
    <t>29.01.2006</t>
  </si>
  <si>
    <t>10.08.2005</t>
  </si>
  <si>
    <t>Алябьев Григорий</t>
  </si>
  <si>
    <t>23.08.2005</t>
  </si>
  <si>
    <t>Шаманский Илья</t>
  </si>
  <si>
    <t>11.11.2007</t>
  </si>
  <si>
    <t>НГПУ т/к "Ювента"</t>
  </si>
  <si>
    <t>МБУ "Молодежный центр г. Искитима"</t>
  </si>
  <si>
    <t>МАОУ СОШ № 9</t>
  </si>
  <si>
    <t>Ершов Артем</t>
  </si>
  <si>
    <t>23.07.2007</t>
  </si>
  <si>
    <t>Квита Егор</t>
  </si>
  <si>
    <t>20.02.2006</t>
  </si>
  <si>
    <t>09.10.1998</t>
  </si>
  <si>
    <t>05.08.1997</t>
  </si>
  <si>
    <t>Т старта</t>
  </si>
  <si>
    <t>Т финиша</t>
  </si>
  <si>
    <t>МАОУ ДО ЦДО</t>
  </si>
  <si>
    <t>год рождения</t>
  </si>
  <si>
    <t>1998</t>
  </si>
  <si>
    <t>2002</t>
  </si>
  <si>
    <t>1999</t>
  </si>
  <si>
    <t>2005</t>
  </si>
  <si>
    <t>2003</t>
  </si>
  <si>
    <t>1997</t>
  </si>
  <si>
    <t>2006</t>
  </si>
  <si>
    <t>2004</t>
  </si>
  <si>
    <t>г. Новосибирск, р-н Нижняя Ельцовка</t>
  </si>
  <si>
    <t>девочки/девушки/юниорки</t>
  </si>
  <si>
    <t>мальчики/юноши/юниоры</t>
  </si>
  <si>
    <t>Т отсечки/ штраф</t>
  </si>
  <si>
    <t>девочки (10-11 лет)</t>
  </si>
  <si>
    <t>девочки (12-13 лет)</t>
  </si>
  <si>
    <t>Общее</t>
  </si>
  <si>
    <t>Финиш</t>
  </si>
  <si>
    <t>Старт</t>
  </si>
  <si>
    <t>юниорки</t>
  </si>
  <si>
    <t>мальчики (10-11 лет)</t>
  </si>
  <si>
    <t>мальчики (12-13 лет)</t>
  </si>
  <si>
    <t>2007</t>
  </si>
  <si>
    <t>юноши</t>
  </si>
  <si>
    <t>СС1К</t>
  </si>
  <si>
    <t>Трушкова Ольга</t>
  </si>
  <si>
    <t>Файзулина Камила</t>
  </si>
  <si>
    <t>Кузнецова Алена</t>
  </si>
  <si>
    <t>Ковалева Анастасия</t>
  </si>
  <si>
    <t xml:space="preserve">Зайкова Анастасия </t>
  </si>
  <si>
    <t>Бортник Анна</t>
  </si>
  <si>
    <t>Хамандритова Евгения</t>
  </si>
  <si>
    <t xml:space="preserve">Вьютнова Софья </t>
  </si>
  <si>
    <t>Шабанова Дарья</t>
  </si>
  <si>
    <t>Марамзина Полина</t>
  </si>
  <si>
    <t xml:space="preserve">Овчинников Николай </t>
  </si>
  <si>
    <t>Лапин Артем</t>
  </si>
  <si>
    <t>Минайлов Иван</t>
  </si>
  <si>
    <t>Серый Артем</t>
  </si>
  <si>
    <t>Сокав Никита</t>
  </si>
  <si>
    <t>Носонов Роман</t>
  </si>
  <si>
    <t>Иксанов Данила</t>
  </si>
  <si>
    <t xml:space="preserve">Гриценко Артем </t>
  </si>
  <si>
    <t xml:space="preserve">Конечных Егор </t>
  </si>
  <si>
    <t xml:space="preserve">Быстрых Никита </t>
  </si>
  <si>
    <t xml:space="preserve">Ковалева Анастасия </t>
  </si>
  <si>
    <t xml:space="preserve">Шабанова Дарья </t>
  </si>
  <si>
    <t xml:space="preserve">Файзулина Камила </t>
  </si>
  <si>
    <t xml:space="preserve">Бортник Анна </t>
  </si>
  <si>
    <t xml:space="preserve">Трушкова Ольга </t>
  </si>
  <si>
    <t xml:space="preserve">Хамандритова Евгения </t>
  </si>
  <si>
    <t>Гриценко Артем</t>
  </si>
  <si>
    <t>Быстрых Никита</t>
  </si>
  <si>
    <t>Конечных Егор</t>
  </si>
  <si>
    <t>Квалификационный ранг  8,3 балла</t>
  </si>
  <si>
    <t>Квалификационный ранг  15 балла</t>
  </si>
  <si>
    <t>Т отсечки/  штраф</t>
  </si>
  <si>
    <t>МАОУ ДО ЦДО г. Искитим</t>
  </si>
  <si>
    <t xml:space="preserve"> МАОУ ДО ЦДО  г. Искитим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</si>
</sst>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[$-F400]h:mm:ss\ AM/PM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8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1" fontId="6" fillId="0" borderId="24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1" fontId="6" fillId="0" borderId="12" xfId="0" applyNumberFormat="1" applyFont="1" applyBorder="1" applyAlignment="1">
      <alignment horizontal="center"/>
    </xf>
    <xf numFmtId="0" fontId="6" fillId="0" borderId="0" xfId="0" applyFont="1" applyBorder="1"/>
    <xf numFmtId="21" fontId="6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21" fontId="6" fillId="0" borderId="28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24" xfId="0" applyFont="1" applyBorder="1"/>
    <xf numFmtId="1" fontId="6" fillId="0" borderId="25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6" fillId="0" borderId="20" xfId="0" applyFont="1" applyBorder="1"/>
    <xf numFmtId="0" fontId="6" fillId="0" borderId="21" xfId="0" applyFont="1" applyBorder="1"/>
    <xf numFmtId="0" fontId="12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1" xfId="2" applyFill="1" applyBorder="1" applyAlignment="1">
      <alignment horizontal="center"/>
    </xf>
    <xf numFmtId="0" fontId="4" fillId="0" borderId="1" xfId="2" applyFont="1" applyFill="1" applyBorder="1" applyAlignment="1" applyProtection="1">
      <alignment horizontal="left"/>
      <protection locked="0"/>
    </xf>
    <xf numFmtId="0" fontId="4" fillId="0" borderId="1" xfId="2" applyFill="1" applyBorder="1" applyAlignment="1" applyProtection="1">
      <alignment horizontal="center"/>
      <protection locked="0"/>
    </xf>
    <xf numFmtId="165" fontId="4" fillId="0" borderId="1" xfId="2" applyNumberFormat="1" applyFill="1" applyBorder="1" applyAlignment="1" applyProtection="1">
      <alignment horizontal="center"/>
      <protection locked="0"/>
    </xf>
    <xf numFmtId="0" fontId="4" fillId="0" borderId="1" xfId="2" applyFill="1" applyBorder="1" applyAlignment="1" applyProtection="1">
      <alignment horizontal="left"/>
      <protection locked="0"/>
    </xf>
    <xf numFmtId="0" fontId="15" fillId="0" borderId="1" xfId="2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6" fillId="2" borderId="19" xfId="0" applyFont="1" applyFill="1" applyBorder="1" applyAlignment="1">
      <alignment horizontal="center"/>
    </xf>
    <xf numFmtId="49" fontId="4" fillId="0" borderId="1" xfId="2" applyNumberFormat="1" applyFont="1" applyFill="1" applyBorder="1" applyAlignment="1" applyProtection="1">
      <alignment horizontal="center" vertical="center"/>
      <protection locked="0"/>
    </xf>
    <xf numFmtId="14" fontId="4" fillId="0" borderId="1" xfId="2" applyNumberForma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2" applyNumberFormat="1" applyFill="1" applyBorder="1" applyAlignment="1" applyProtection="1">
      <alignment horizontal="center" vertical="center"/>
      <protection locked="0"/>
    </xf>
    <xf numFmtId="165" fontId="6" fillId="0" borderId="28" xfId="0" applyNumberFormat="1" applyFont="1" applyBorder="1" applyAlignment="1">
      <alignment horizontal="center"/>
    </xf>
    <xf numFmtId="165" fontId="6" fillId="0" borderId="20" xfId="0" applyNumberFormat="1" applyFont="1" applyBorder="1"/>
    <xf numFmtId="165" fontId="6" fillId="0" borderId="2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21" xfId="0" applyNumberFormat="1" applyFont="1" applyBorder="1"/>
    <xf numFmtId="165" fontId="6" fillId="0" borderId="1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2" borderId="21" xfId="0" applyNumberFormat="1" applyFont="1" applyFill="1" applyBorder="1"/>
    <xf numFmtId="165" fontId="6" fillId="2" borderId="1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0" fontId="16" fillId="0" borderId="1" xfId="2" applyFont="1" applyFill="1" applyBorder="1" applyAlignment="1" applyProtection="1">
      <alignment horizontal="left"/>
      <protection locked="0"/>
    </xf>
    <xf numFmtId="49" fontId="16" fillId="0" borderId="1" xfId="2" applyNumberFormat="1" applyFont="1" applyFill="1" applyBorder="1" applyAlignment="1" applyProtection="1">
      <alignment horizontal="center"/>
      <protection locked="0"/>
    </xf>
    <xf numFmtId="49" fontId="16" fillId="0" borderId="1" xfId="0" applyNumberFormat="1" applyFont="1" applyFill="1" applyBorder="1" applyAlignment="1" applyProtection="1">
      <alignment horizontal="center"/>
      <protection locked="0"/>
    </xf>
    <xf numFmtId="166" fontId="6" fillId="0" borderId="2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/>
    <xf numFmtId="0" fontId="6" fillId="0" borderId="32" xfId="0" applyFont="1" applyBorder="1" applyAlignment="1"/>
    <xf numFmtId="21" fontId="6" fillId="0" borderId="42" xfId="0" applyNumberFormat="1" applyFont="1" applyBorder="1" applyAlignment="1">
      <alignment horizontal="center"/>
    </xf>
    <xf numFmtId="0" fontId="6" fillId="0" borderId="0" xfId="0" applyFont="1" applyBorder="1" applyAlignment="1"/>
    <xf numFmtId="0" fontId="4" fillId="0" borderId="2" xfId="2" applyFill="1" applyBorder="1" applyAlignment="1">
      <alignment horizontal="center"/>
    </xf>
    <xf numFmtId="0" fontId="16" fillId="0" borderId="2" xfId="2" applyFont="1" applyFill="1" applyBorder="1" applyAlignment="1" applyProtection="1">
      <alignment horizontal="left"/>
      <protection locked="0"/>
    </xf>
    <xf numFmtId="49" fontId="16" fillId="0" borderId="2" xfId="2" applyNumberFormat="1" applyFont="1" applyFill="1" applyBorder="1" applyAlignment="1" applyProtection="1">
      <alignment horizontal="center"/>
      <protection locked="0"/>
    </xf>
    <xf numFmtId="0" fontId="4" fillId="0" borderId="2" xfId="2" applyFill="1" applyBorder="1" applyAlignment="1" applyProtection="1">
      <alignment horizontal="center"/>
      <protection locked="0"/>
    </xf>
    <xf numFmtId="165" fontId="4" fillId="0" borderId="2" xfId="2" applyNumberFormat="1" applyFill="1" applyBorder="1" applyAlignment="1" applyProtection="1">
      <alignment horizontal="center"/>
      <protection locked="0"/>
    </xf>
    <xf numFmtId="0" fontId="4" fillId="0" borderId="2" xfId="2" applyFill="1" applyBorder="1" applyAlignment="1" applyProtection="1">
      <alignment horizontal="left"/>
      <protection locked="0"/>
    </xf>
    <xf numFmtId="0" fontId="15" fillId="0" borderId="2" xfId="2" applyFont="1" applyFill="1" applyBorder="1" applyAlignment="1" applyProtection="1">
      <alignment horizontal="center"/>
      <protection locked="0"/>
    </xf>
    <xf numFmtId="0" fontId="14" fillId="0" borderId="22" xfId="1" applyFont="1" applyFill="1" applyBorder="1" applyAlignment="1">
      <alignment horizontal="center" textRotation="90" wrapText="1"/>
    </xf>
    <xf numFmtId="0" fontId="14" fillId="0" borderId="23" xfId="1" applyFont="1" applyFill="1" applyBorder="1" applyAlignment="1">
      <alignment horizontal="center" textRotation="90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26" xfId="1" applyFont="1" applyFill="1" applyBorder="1" applyAlignment="1">
      <alignment horizontal="center" textRotation="90" wrapText="1"/>
    </xf>
    <xf numFmtId="0" fontId="14" fillId="0" borderId="27" xfId="1" applyFont="1" applyFill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4" fillId="0" borderId="40" xfId="1" applyFont="1" applyFill="1" applyBorder="1" applyAlignment="1">
      <alignment horizontal="center" textRotation="90" wrapText="1"/>
    </xf>
    <xf numFmtId="0" fontId="14" fillId="0" borderId="41" xfId="1" applyFont="1" applyFill="1" applyBorder="1" applyAlignment="1">
      <alignment horizontal="center" textRotation="90" wrapText="1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textRotation="90" wrapText="1"/>
    </xf>
    <xf numFmtId="0" fontId="6" fillId="0" borderId="23" xfId="0" applyFont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6" xfId="1" applyFont="1" applyFill="1" applyBorder="1" applyAlignment="1">
      <alignment horizontal="center" wrapText="1"/>
    </xf>
    <xf numFmtId="0" fontId="14" fillId="0" borderId="27" xfId="1" applyFont="1" applyFill="1" applyBorder="1" applyAlignment="1">
      <alignment horizontal="center" wrapText="1"/>
    </xf>
    <xf numFmtId="0" fontId="14" fillId="0" borderId="22" xfId="1" applyFont="1" applyFill="1" applyBorder="1" applyAlignment="1">
      <alignment horizontal="center" wrapText="1"/>
    </xf>
    <xf numFmtId="0" fontId="14" fillId="0" borderId="23" xfId="1" applyFont="1" applyFill="1" applyBorder="1" applyAlignment="1">
      <alignment horizontal="center" wrapText="1"/>
    </xf>
    <xf numFmtId="0" fontId="14" fillId="0" borderId="43" xfId="1" applyFont="1" applyFill="1" applyBorder="1" applyAlignment="1">
      <alignment horizontal="center" wrapText="1"/>
    </xf>
    <xf numFmtId="0" fontId="14" fillId="0" borderId="44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166" fontId="6" fillId="0" borderId="24" xfId="0" applyNumberFormat="1" applyFont="1" applyBorder="1" applyAlignment="1">
      <alignment horizontal="center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/>
    </xf>
    <xf numFmtId="21" fontId="11" fillId="0" borderId="2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.000\Downloads\Iskra_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 refreshError="1"/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  <cell r="C5" t="str">
            <v>ВЕТЕРАН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="70" zoomScaleNormal="70" workbookViewId="0">
      <selection activeCell="J26" sqref="J26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5.7109375" style="4" customWidth="1"/>
    <col min="4" max="4" width="32.140625" style="3" customWidth="1"/>
    <col min="5" max="5" width="16.85546875" style="3" customWidth="1"/>
    <col min="6" max="7" width="9.7109375" style="4" customWidth="1"/>
    <col min="8" max="8" width="9.140625" style="4" customWidth="1"/>
    <col min="9" max="9" width="9.140625" style="3"/>
    <col min="10" max="13" width="9.140625" style="4"/>
    <col min="14" max="14" width="14.140625" style="4" customWidth="1"/>
    <col min="15" max="15" width="17.85546875" style="4" customWidth="1"/>
    <col min="16" max="16" width="11.140625" style="4" customWidth="1"/>
    <col min="17" max="17" width="10.140625" style="4" customWidth="1"/>
    <col min="18" max="18" width="7.140625" style="4" customWidth="1"/>
    <col min="19" max="19" width="12.85546875" style="3" bestFit="1" customWidth="1"/>
    <col min="20" max="16384" width="9.140625" style="3"/>
  </cols>
  <sheetData>
    <row r="1" spans="1:27" ht="24" customHeight="1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"/>
      <c r="U1" s="2"/>
      <c r="V1" s="2"/>
    </row>
    <row r="2" spans="1:27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"/>
      <c r="U2" s="2"/>
      <c r="V2" s="2"/>
    </row>
    <row r="3" spans="1:27" ht="16.5" thickTop="1" x14ac:dyDescent="0.25">
      <c r="A3" s="102" t="s">
        <v>73</v>
      </c>
      <c r="B3" s="102"/>
      <c r="C3" s="102"/>
      <c r="D3" s="5"/>
      <c r="E3" s="5"/>
      <c r="F3" s="6"/>
      <c r="G3" s="6"/>
      <c r="P3" s="101" t="s">
        <v>27</v>
      </c>
      <c r="Q3" s="101"/>
      <c r="R3" s="101"/>
      <c r="S3" s="101"/>
    </row>
    <row r="4" spans="1:27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2"/>
      <c r="U4" s="2"/>
      <c r="V4" s="2"/>
    </row>
    <row r="5" spans="1:27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34"/>
    </row>
    <row r="6" spans="1:27" ht="18.75" customHeight="1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41"/>
      <c r="U6" s="41"/>
      <c r="V6" s="7"/>
      <c r="W6" s="8"/>
      <c r="X6" s="8"/>
      <c r="Y6" s="8"/>
      <c r="Z6" s="8"/>
      <c r="AA6" s="8"/>
    </row>
    <row r="7" spans="1:27" ht="18.75" x14ac:dyDescent="0.25">
      <c r="A7" s="35"/>
      <c r="B7" s="35"/>
      <c r="C7" s="35"/>
      <c r="D7" s="35"/>
      <c r="E7" s="44"/>
      <c r="F7" s="99" t="s">
        <v>74</v>
      </c>
      <c r="G7" s="99"/>
      <c r="H7" s="99"/>
      <c r="I7" s="99"/>
      <c r="J7" s="99"/>
      <c r="K7" s="35"/>
      <c r="L7" s="44"/>
      <c r="M7" s="35"/>
      <c r="N7" s="35"/>
      <c r="O7" s="35"/>
      <c r="P7" s="35"/>
      <c r="Q7" s="35"/>
      <c r="R7" s="8"/>
      <c r="S7" s="7"/>
      <c r="T7" s="7"/>
      <c r="U7" s="7"/>
      <c r="V7" s="7"/>
      <c r="W7" s="8"/>
      <c r="X7" s="8"/>
      <c r="Y7" s="8"/>
      <c r="Z7" s="8"/>
      <c r="AA7" s="8"/>
    </row>
    <row r="8" spans="1:27" ht="16.5" thickBot="1" x14ac:dyDescent="0.3">
      <c r="A8" s="115" t="s">
        <v>118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27" ht="27" customHeight="1" x14ac:dyDescent="0.25">
      <c r="A9" s="116" t="s">
        <v>0</v>
      </c>
      <c r="B9" s="110" t="s">
        <v>5</v>
      </c>
      <c r="C9" s="110" t="s">
        <v>16</v>
      </c>
      <c r="D9" s="110" t="s">
        <v>1</v>
      </c>
      <c r="E9" s="105" t="s">
        <v>64</v>
      </c>
      <c r="F9" s="108" t="s">
        <v>15</v>
      </c>
      <c r="G9" s="113" t="s">
        <v>61</v>
      </c>
      <c r="H9" s="108" t="s">
        <v>62</v>
      </c>
      <c r="I9" s="120" t="s">
        <v>2</v>
      </c>
      <c r="J9" s="121"/>
      <c r="K9" s="121"/>
      <c r="L9" s="122"/>
      <c r="M9" s="123"/>
      <c r="N9" s="162" t="s">
        <v>119</v>
      </c>
      <c r="O9" s="140" t="s">
        <v>9</v>
      </c>
      <c r="P9" s="162" t="s">
        <v>21</v>
      </c>
      <c r="Q9" s="97" t="s">
        <v>10</v>
      </c>
      <c r="R9" s="118" t="s">
        <v>20</v>
      </c>
      <c r="S9" s="97" t="s">
        <v>19</v>
      </c>
    </row>
    <row r="10" spans="1:27" ht="64.5" customHeight="1" thickBot="1" x14ac:dyDescent="0.3">
      <c r="A10" s="117"/>
      <c r="B10" s="111"/>
      <c r="C10" s="111"/>
      <c r="D10" s="111"/>
      <c r="E10" s="106"/>
      <c r="F10" s="112"/>
      <c r="G10" s="114"/>
      <c r="H10" s="109"/>
      <c r="I10" s="19">
        <v>1</v>
      </c>
      <c r="J10" s="10">
        <v>2</v>
      </c>
      <c r="K10" s="10">
        <v>3</v>
      </c>
      <c r="L10" s="49">
        <v>4</v>
      </c>
      <c r="M10" s="20">
        <v>5</v>
      </c>
      <c r="N10" s="163"/>
      <c r="O10" s="141"/>
      <c r="P10" s="163"/>
      <c r="Q10" s="98"/>
      <c r="R10" s="119"/>
      <c r="S10" s="98"/>
    </row>
    <row r="11" spans="1:27" x14ac:dyDescent="0.25">
      <c r="A11" s="24">
        <v>1</v>
      </c>
      <c r="B11" s="51">
        <v>417</v>
      </c>
      <c r="C11" s="76" t="s">
        <v>52</v>
      </c>
      <c r="D11" s="76" t="s">
        <v>88</v>
      </c>
      <c r="E11" s="77" t="s">
        <v>65</v>
      </c>
      <c r="F11" s="53">
        <v>3</v>
      </c>
      <c r="G11" s="54">
        <v>8.8888888888888892E-2</v>
      </c>
      <c r="H11" s="54">
        <v>0.10024305555555556</v>
      </c>
      <c r="I11" s="64"/>
      <c r="J11" s="65"/>
      <c r="K11" s="65">
        <v>9.8379629629629642E-4</v>
      </c>
      <c r="L11" s="66"/>
      <c r="M11" s="67"/>
      <c r="N11" s="63">
        <f t="shared" ref="N11:N22" si="0">I11+J11+K11+L11+M11</f>
        <v>9.8379629629629642E-4</v>
      </c>
      <c r="O11" s="23">
        <f t="shared" ref="O11:O19" si="1">H11-G11-N11</f>
        <v>1.0370370370370368E-2</v>
      </c>
      <c r="P11" s="166">
        <v>1</v>
      </c>
      <c r="Q11" s="161">
        <v>100</v>
      </c>
      <c r="R11" s="21">
        <v>3</v>
      </c>
      <c r="S11" s="39"/>
    </row>
    <row r="12" spans="1:27" x14ac:dyDescent="0.25">
      <c r="A12" s="25">
        <v>2</v>
      </c>
      <c r="B12" s="51">
        <v>303</v>
      </c>
      <c r="C12" s="76" t="s">
        <v>120</v>
      </c>
      <c r="D12" s="76" t="s">
        <v>89</v>
      </c>
      <c r="E12" s="77" t="s">
        <v>66</v>
      </c>
      <c r="F12" s="53">
        <v>3</v>
      </c>
      <c r="G12" s="54">
        <v>5.6944444444444443E-2</v>
      </c>
      <c r="H12" s="54">
        <v>6.7858796296296306E-2</v>
      </c>
      <c r="I12" s="68"/>
      <c r="J12" s="69"/>
      <c r="K12" s="69"/>
      <c r="L12" s="70"/>
      <c r="M12" s="71"/>
      <c r="N12" s="63">
        <f t="shared" si="0"/>
        <v>0</v>
      </c>
      <c r="O12" s="23">
        <f t="shared" si="1"/>
        <v>1.0914351851851863E-2</v>
      </c>
      <c r="P12" s="167">
        <v>2</v>
      </c>
      <c r="Q12" s="79">
        <f t="shared" ref="Q12:Q22" si="2">O12*Q11/O11</f>
        <v>105.24553571428584</v>
      </c>
      <c r="R12" s="22">
        <v>3</v>
      </c>
      <c r="S12" s="38"/>
    </row>
    <row r="13" spans="1:27" x14ac:dyDescent="0.25">
      <c r="A13" s="25">
        <v>3</v>
      </c>
      <c r="B13" s="51">
        <v>401</v>
      </c>
      <c r="C13" s="76" t="s">
        <v>52</v>
      </c>
      <c r="D13" s="76" t="s">
        <v>90</v>
      </c>
      <c r="E13" s="78" t="s">
        <v>67</v>
      </c>
      <c r="F13" s="53">
        <v>3</v>
      </c>
      <c r="G13" s="54">
        <v>0.1013888888888889</v>
      </c>
      <c r="H13" s="54">
        <v>0.11285879629629629</v>
      </c>
      <c r="I13" s="72"/>
      <c r="J13" s="73"/>
      <c r="K13" s="73"/>
      <c r="L13" s="74"/>
      <c r="M13" s="75"/>
      <c r="N13" s="63">
        <f t="shared" si="0"/>
        <v>0</v>
      </c>
      <c r="O13" s="23">
        <f t="shared" si="1"/>
        <v>1.1469907407407387E-2</v>
      </c>
      <c r="P13" s="167">
        <v>3</v>
      </c>
      <c r="Q13" s="79">
        <f t="shared" si="2"/>
        <v>110.6026785714284</v>
      </c>
      <c r="R13" s="22">
        <v>3</v>
      </c>
      <c r="S13" s="38"/>
    </row>
    <row r="14" spans="1:27" x14ac:dyDescent="0.25">
      <c r="A14" s="25">
        <v>4</v>
      </c>
      <c r="B14" s="51">
        <v>212</v>
      </c>
      <c r="C14" s="76" t="s">
        <v>53</v>
      </c>
      <c r="D14" s="76" t="s">
        <v>91</v>
      </c>
      <c r="E14" s="77" t="s">
        <v>68</v>
      </c>
      <c r="F14" s="53">
        <v>3</v>
      </c>
      <c r="G14" s="54">
        <v>8.3333333333333332E-3</v>
      </c>
      <c r="H14" s="54">
        <v>2.1238425925925924E-2</v>
      </c>
      <c r="I14" s="68"/>
      <c r="J14" s="69"/>
      <c r="K14" s="69"/>
      <c r="L14" s="70"/>
      <c r="M14" s="71"/>
      <c r="N14" s="63">
        <f t="shared" si="0"/>
        <v>0</v>
      </c>
      <c r="O14" s="23">
        <f t="shared" si="1"/>
        <v>1.2905092592592591E-2</v>
      </c>
      <c r="P14" s="167">
        <v>4</v>
      </c>
      <c r="Q14" s="79">
        <f t="shared" si="2"/>
        <v>124.44196428571429</v>
      </c>
      <c r="R14" s="22">
        <v>3</v>
      </c>
      <c r="S14" s="38"/>
    </row>
    <row r="15" spans="1:27" x14ac:dyDescent="0.25">
      <c r="A15" s="25">
        <v>5</v>
      </c>
      <c r="B15" s="51">
        <v>307</v>
      </c>
      <c r="C15" s="76" t="s">
        <v>53</v>
      </c>
      <c r="D15" s="76" t="s">
        <v>92</v>
      </c>
      <c r="E15" s="77" t="s">
        <v>69</v>
      </c>
      <c r="F15" s="53" t="s">
        <v>17</v>
      </c>
      <c r="G15" s="54">
        <v>1.5972222222222224E-2</v>
      </c>
      <c r="H15" s="54">
        <v>2.8958333333333336E-2</v>
      </c>
      <c r="I15" s="72"/>
      <c r="J15" s="73"/>
      <c r="K15" s="73"/>
      <c r="L15" s="74"/>
      <c r="M15" s="75"/>
      <c r="N15" s="63">
        <f t="shared" si="0"/>
        <v>0</v>
      </c>
      <c r="O15" s="23">
        <f t="shared" si="1"/>
        <v>1.2986111111111111E-2</v>
      </c>
      <c r="P15" s="167">
        <v>5</v>
      </c>
      <c r="Q15" s="79">
        <f t="shared" si="2"/>
        <v>125.22321428571431</v>
      </c>
      <c r="R15" s="22">
        <v>3</v>
      </c>
      <c r="S15" s="38"/>
    </row>
    <row r="16" spans="1:27" x14ac:dyDescent="0.25">
      <c r="A16" s="25">
        <v>6</v>
      </c>
      <c r="B16" s="51">
        <v>304</v>
      </c>
      <c r="C16" s="76" t="s">
        <v>121</v>
      </c>
      <c r="D16" s="76" t="s">
        <v>93</v>
      </c>
      <c r="E16" s="77" t="s">
        <v>66</v>
      </c>
      <c r="F16" s="53">
        <v>3</v>
      </c>
      <c r="G16" s="54">
        <v>6.5277777777777782E-2</v>
      </c>
      <c r="H16" s="54">
        <v>7.8645833333333331E-2</v>
      </c>
      <c r="I16" s="68"/>
      <c r="J16" s="69"/>
      <c r="K16" s="69"/>
      <c r="L16" s="70"/>
      <c r="M16" s="71"/>
      <c r="N16" s="63">
        <f t="shared" si="0"/>
        <v>0</v>
      </c>
      <c r="O16" s="23">
        <f t="shared" si="1"/>
        <v>1.336805555555555E-2</v>
      </c>
      <c r="P16" s="167">
        <v>6</v>
      </c>
      <c r="Q16" s="79">
        <f t="shared" si="2"/>
        <v>128.90624999999997</v>
      </c>
      <c r="R16" s="22"/>
      <c r="S16" s="38"/>
    </row>
    <row r="17" spans="1:19" x14ac:dyDescent="0.25">
      <c r="A17" s="25">
        <v>7</v>
      </c>
      <c r="B17" s="51">
        <v>406</v>
      </c>
      <c r="C17" s="76" t="s">
        <v>52</v>
      </c>
      <c r="D17" s="76" t="s">
        <v>94</v>
      </c>
      <c r="E17" s="78" t="s">
        <v>70</v>
      </c>
      <c r="F17" s="53" t="s">
        <v>17</v>
      </c>
      <c r="G17" s="54">
        <v>9.4444444444444442E-2</v>
      </c>
      <c r="H17" s="54">
        <v>0.1095486111111111</v>
      </c>
      <c r="I17" s="68"/>
      <c r="J17" s="69"/>
      <c r="K17" s="69"/>
      <c r="L17" s="70"/>
      <c r="M17" s="71"/>
      <c r="N17" s="63">
        <f t="shared" si="0"/>
        <v>0</v>
      </c>
      <c r="O17" s="23">
        <f t="shared" si="1"/>
        <v>1.5104166666666655E-2</v>
      </c>
      <c r="P17" s="167">
        <v>7</v>
      </c>
      <c r="Q17" s="79">
        <f t="shared" si="2"/>
        <v>145.64732142857133</v>
      </c>
      <c r="R17" s="22"/>
      <c r="S17" s="38"/>
    </row>
    <row r="18" spans="1:19" x14ac:dyDescent="0.25">
      <c r="A18" s="25">
        <v>8</v>
      </c>
      <c r="B18" s="51">
        <v>213</v>
      </c>
      <c r="C18" s="76" t="s">
        <v>53</v>
      </c>
      <c r="D18" s="76" t="s">
        <v>95</v>
      </c>
      <c r="E18" s="77" t="s">
        <v>68</v>
      </c>
      <c r="F18" s="53" t="s">
        <v>17</v>
      </c>
      <c r="G18" s="54">
        <v>5.2777777777777778E-2</v>
      </c>
      <c r="H18" s="54">
        <v>6.8136574074074072E-2</v>
      </c>
      <c r="I18" s="68"/>
      <c r="J18" s="69"/>
      <c r="K18" s="69"/>
      <c r="L18" s="70"/>
      <c r="M18" s="71"/>
      <c r="N18" s="63">
        <f t="shared" si="0"/>
        <v>0</v>
      </c>
      <c r="O18" s="23">
        <f t="shared" si="1"/>
        <v>1.5358796296296294E-2</v>
      </c>
      <c r="P18" s="167">
        <v>8</v>
      </c>
      <c r="Q18" s="79">
        <f t="shared" si="2"/>
        <v>148.10267857142858</v>
      </c>
      <c r="R18" s="22"/>
      <c r="S18" s="38"/>
    </row>
    <row r="19" spans="1:19" x14ac:dyDescent="0.25">
      <c r="A19" s="25">
        <v>9</v>
      </c>
      <c r="B19" s="51">
        <v>217</v>
      </c>
      <c r="C19" s="76" t="s">
        <v>29</v>
      </c>
      <c r="D19" s="76" t="s">
        <v>33</v>
      </c>
      <c r="E19" s="77" t="s">
        <v>72</v>
      </c>
      <c r="F19" s="56" t="s">
        <v>17</v>
      </c>
      <c r="G19" s="54">
        <v>0.10277777777777779</v>
      </c>
      <c r="H19" s="54">
        <v>0.12177083333333333</v>
      </c>
      <c r="I19" s="68"/>
      <c r="J19" s="69"/>
      <c r="K19" s="69"/>
      <c r="L19" s="70"/>
      <c r="M19" s="71"/>
      <c r="N19" s="63">
        <f t="shared" si="0"/>
        <v>0</v>
      </c>
      <c r="O19" s="23">
        <f t="shared" si="1"/>
        <v>1.8993055555555541E-2</v>
      </c>
      <c r="P19" s="167">
        <v>9</v>
      </c>
      <c r="Q19" s="79">
        <f t="shared" si="2"/>
        <v>183.1473214285713</v>
      </c>
      <c r="R19" s="22"/>
      <c r="S19" s="38"/>
    </row>
    <row r="20" spans="1:19" x14ac:dyDescent="0.25">
      <c r="A20" s="25">
        <v>10</v>
      </c>
      <c r="B20" s="51">
        <v>211</v>
      </c>
      <c r="C20" s="76" t="s">
        <v>53</v>
      </c>
      <c r="D20" s="76" t="s">
        <v>96</v>
      </c>
      <c r="E20" s="77" t="s">
        <v>68</v>
      </c>
      <c r="F20" s="53" t="s">
        <v>17</v>
      </c>
      <c r="G20" s="54">
        <v>4.1666666666666666E-3</v>
      </c>
      <c r="H20" s="54">
        <v>2.5636574074074072E-2</v>
      </c>
      <c r="I20" s="68"/>
      <c r="J20" s="69"/>
      <c r="K20" s="69"/>
      <c r="L20" s="70"/>
      <c r="M20" s="164" t="s">
        <v>11</v>
      </c>
      <c r="N20" s="165">
        <v>6.9444444444444441E-3</v>
      </c>
      <c r="O20" s="23">
        <f>H20-G20</f>
        <v>2.1469907407407406E-2</v>
      </c>
      <c r="P20" s="167">
        <v>10</v>
      </c>
      <c r="Q20" s="79">
        <f t="shared" si="2"/>
        <v>207.03125</v>
      </c>
      <c r="R20" s="22"/>
      <c r="S20" s="38"/>
    </row>
    <row r="21" spans="1:19" x14ac:dyDescent="0.25">
      <c r="A21" s="25">
        <v>11</v>
      </c>
      <c r="B21" s="51">
        <v>215</v>
      </c>
      <c r="C21" s="76" t="s">
        <v>54</v>
      </c>
      <c r="D21" s="76" t="s">
        <v>97</v>
      </c>
      <c r="E21" s="77" t="s">
        <v>68</v>
      </c>
      <c r="F21" s="56" t="s">
        <v>17</v>
      </c>
      <c r="G21" s="54">
        <v>2.2916666666666669E-2</v>
      </c>
      <c r="H21" s="54">
        <v>4.6956018518518522E-2</v>
      </c>
      <c r="I21" s="68"/>
      <c r="J21" s="69"/>
      <c r="K21" s="69"/>
      <c r="L21" s="70"/>
      <c r="M21" s="164" t="s">
        <v>11</v>
      </c>
      <c r="N21" s="165">
        <v>6.9444444444444441E-3</v>
      </c>
      <c r="O21" s="23">
        <f t="shared" ref="O21:O22" si="3">H21-G21</f>
        <v>2.4039351851851853E-2</v>
      </c>
      <c r="P21" s="167">
        <v>11</v>
      </c>
      <c r="Q21" s="79">
        <f t="shared" si="2"/>
        <v>231.80803571428575</v>
      </c>
      <c r="R21" s="22"/>
      <c r="S21" s="38"/>
    </row>
    <row r="22" spans="1:19" x14ac:dyDescent="0.25">
      <c r="A22" s="25">
        <v>12</v>
      </c>
      <c r="B22" s="51">
        <v>103</v>
      </c>
      <c r="C22" s="76" t="s">
        <v>121</v>
      </c>
      <c r="D22" s="76" t="s">
        <v>34</v>
      </c>
      <c r="E22" s="77" t="s">
        <v>71</v>
      </c>
      <c r="F22" s="53" t="s">
        <v>17</v>
      </c>
      <c r="G22" s="54">
        <v>3.7499999999999999E-2</v>
      </c>
      <c r="H22" s="54">
        <v>6.283564814814814E-2</v>
      </c>
      <c r="I22" s="68"/>
      <c r="J22" s="69"/>
      <c r="K22" s="69"/>
      <c r="L22" s="70"/>
      <c r="M22" s="164" t="s">
        <v>11</v>
      </c>
      <c r="N22" s="165">
        <v>6.9444444444444441E-3</v>
      </c>
      <c r="O22" s="23">
        <f t="shared" si="3"/>
        <v>2.5335648148148142E-2</v>
      </c>
      <c r="P22" s="167">
        <v>12</v>
      </c>
      <c r="Q22" s="79">
        <f t="shared" si="2"/>
        <v>244.30803571428569</v>
      </c>
      <c r="R22" s="22"/>
      <c r="S22" s="38"/>
    </row>
    <row r="23" spans="1:19" x14ac:dyDescent="0.25">
      <c r="A23" s="9"/>
      <c r="B23" s="9"/>
      <c r="C23" s="9"/>
      <c r="D23" s="32"/>
      <c r="E23" s="32"/>
      <c r="F23" s="9"/>
      <c r="G23" s="33"/>
      <c r="H23" s="33"/>
      <c r="I23" s="30"/>
      <c r="J23" s="9"/>
      <c r="K23" s="9"/>
      <c r="L23" s="46"/>
      <c r="M23" s="9"/>
      <c r="N23" s="31"/>
      <c r="O23" s="31"/>
      <c r="P23" s="9"/>
      <c r="Q23" s="36"/>
      <c r="R23" s="36"/>
      <c r="S23" s="30"/>
    </row>
    <row r="24" spans="1:19" x14ac:dyDescent="0.25">
      <c r="C24" s="14" t="s">
        <v>12</v>
      </c>
      <c r="D24" s="15"/>
      <c r="E24" s="15"/>
      <c r="H24" s="3"/>
      <c r="I24" s="4"/>
      <c r="J24" s="160"/>
      <c r="K24" s="4" t="s">
        <v>87</v>
      </c>
    </row>
    <row r="25" spans="1:19" x14ac:dyDescent="0.25">
      <c r="C25" s="3"/>
      <c r="D25" s="4"/>
      <c r="E25" s="4"/>
      <c r="H25" s="3"/>
      <c r="I25" s="4"/>
      <c r="M25" s="3"/>
    </row>
    <row r="26" spans="1:19" x14ac:dyDescent="0.25">
      <c r="C26" s="14" t="s">
        <v>13</v>
      </c>
      <c r="D26" s="15"/>
      <c r="E26" s="15"/>
      <c r="H26" s="3"/>
      <c r="I26" s="4"/>
      <c r="J26" s="15"/>
      <c r="K26" s="4" t="s">
        <v>25</v>
      </c>
      <c r="M26" s="3"/>
    </row>
    <row r="27" spans="1:19" x14ac:dyDescent="0.25">
      <c r="C27" s="3"/>
      <c r="D27" s="4"/>
      <c r="E27" s="4"/>
      <c r="H27" s="3"/>
      <c r="I27" s="4"/>
      <c r="M27" s="3"/>
    </row>
    <row r="28" spans="1:19" x14ac:dyDescent="0.25">
      <c r="F28" s="3"/>
      <c r="G28" s="3"/>
      <c r="H28" s="3"/>
      <c r="J28" s="3"/>
      <c r="K28" s="3"/>
      <c r="L28" s="3"/>
      <c r="M28" s="3"/>
    </row>
    <row r="45" ht="17.25" customHeight="1" x14ac:dyDescent="0.25"/>
  </sheetData>
  <autoFilter ref="A9:S10">
    <filterColumn colId="8" showButton="0"/>
    <filterColumn colId="9" showButton="0"/>
    <filterColumn colId="10" showButton="0"/>
    <filterColumn colId="11" showButton="0"/>
    <sortState ref="A12:S22">
      <sortCondition ref="O9:O10"/>
    </sortState>
  </autoFilter>
  <sortState ref="A8:S51">
    <sortCondition ref="O12"/>
  </sortState>
  <mergeCells count="24">
    <mergeCell ref="A1:S1"/>
    <mergeCell ref="H9:H10"/>
    <mergeCell ref="C9:C10"/>
    <mergeCell ref="F9:F10"/>
    <mergeCell ref="G9:G10"/>
    <mergeCell ref="D9:D10"/>
    <mergeCell ref="A8:S8"/>
    <mergeCell ref="A9:A10"/>
    <mergeCell ref="H5:Q5"/>
    <mergeCell ref="N9:N10"/>
    <mergeCell ref="O9:O10"/>
    <mergeCell ref="I9:M9"/>
    <mergeCell ref="S9:S10"/>
    <mergeCell ref="R9:R10"/>
    <mergeCell ref="B9:B10"/>
    <mergeCell ref="P9:P10"/>
    <mergeCell ref="Q9:Q10"/>
    <mergeCell ref="F7:J7"/>
    <mergeCell ref="A2:S2"/>
    <mergeCell ref="P3:S3"/>
    <mergeCell ref="A3:C3"/>
    <mergeCell ref="A6:S6"/>
    <mergeCell ref="A4:S4"/>
    <mergeCell ref="E9:E10"/>
  </mergeCells>
  <dataValidations count="2">
    <dataValidation type="list" allowBlank="1" showInputMessage="1" showErrorMessage="1" errorTitle="Выберете разряд из списка" sqref="F11:F22">
      <formula1>список_разряды1</formula1>
    </dataValidation>
    <dataValidation type="list" allowBlank="1" showInputMessage="1" showErrorMessage="1" errorTitle="Выберете пол из списка" sqref="G11:G19">
      <formula1>Список_группы_3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zoomScale="60" zoomScaleNormal="60" workbookViewId="0">
      <selection activeCell="G15" sqref="G15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1.140625" style="4" customWidth="1"/>
    <col min="4" max="4" width="29.7109375" style="3" customWidth="1"/>
    <col min="5" max="5" width="24" style="3" customWidth="1"/>
    <col min="6" max="7" width="9.7109375" style="4" customWidth="1"/>
    <col min="8" max="8" width="9.140625" style="4"/>
    <col min="9" max="9" width="0" style="3" hidden="1" customWidth="1"/>
    <col min="10" max="13" width="0" style="4" hidden="1" customWidth="1"/>
    <col min="14" max="14" width="14" style="4" hidden="1" customWidth="1"/>
    <col min="15" max="15" width="15.140625" style="4" customWidth="1"/>
    <col min="16" max="16" width="11.140625" style="4" customWidth="1"/>
    <col min="17" max="16384" width="9.140625" style="3"/>
  </cols>
  <sheetData>
    <row r="1" spans="1:24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O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x14ac:dyDescent="0.25">
      <c r="A7" s="44"/>
      <c r="B7" s="44"/>
      <c r="C7" s="44"/>
      <c r="D7" s="44"/>
      <c r="E7" s="44"/>
      <c r="F7" s="99" t="s">
        <v>24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4" x14ac:dyDescent="0.25">
      <c r="A9" s="116" t="s">
        <v>0</v>
      </c>
      <c r="B9" s="110" t="s">
        <v>5</v>
      </c>
      <c r="C9" s="110" t="s">
        <v>16</v>
      </c>
      <c r="D9" s="110" t="s">
        <v>1</v>
      </c>
      <c r="E9" s="158" t="s">
        <v>64</v>
      </c>
      <c r="F9" s="108" t="s">
        <v>15</v>
      </c>
      <c r="G9" s="113" t="s">
        <v>6</v>
      </c>
      <c r="H9" s="108" t="s">
        <v>7</v>
      </c>
      <c r="I9" s="120" t="s">
        <v>2</v>
      </c>
      <c r="J9" s="121"/>
      <c r="K9" s="121"/>
      <c r="L9" s="122"/>
      <c r="M9" s="123"/>
      <c r="N9" s="148" t="s">
        <v>76</v>
      </c>
      <c r="O9" s="150" t="s">
        <v>9</v>
      </c>
      <c r="P9" s="148" t="s">
        <v>21</v>
      </c>
    </row>
    <row r="10" spans="1:24" ht="16.5" thickBot="1" x14ac:dyDescent="0.3">
      <c r="A10" s="117"/>
      <c r="B10" s="111"/>
      <c r="C10" s="111"/>
      <c r="D10" s="111"/>
      <c r="E10" s="159"/>
      <c r="F10" s="112"/>
      <c r="G10" s="114"/>
      <c r="H10" s="109"/>
      <c r="I10" s="47">
        <v>1</v>
      </c>
      <c r="J10" s="48">
        <v>2</v>
      </c>
      <c r="K10" s="48">
        <v>3</v>
      </c>
      <c r="L10" s="49">
        <v>4</v>
      </c>
      <c r="M10" s="20">
        <v>5</v>
      </c>
      <c r="N10" s="149"/>
      <c r="O10" s="151"/>
      <c r="P10" s="149"/>
    </row>
    <row r="11" spans="1:24" x14ac:dyDescent="0.25">
      <c r="A11" s="25">
        <v>1</v>
      </c>
      <c r="B11" s="51">
        <v>407</v>
      </c>
      <c r="C11" s="55" t="s">
        <v>29</v>
      </c>
      <c r="D11" s="55" t="s">
        <v>98</v>
      </c>
      <c r="E11" s="62">
        <v>2000</v>
      </c>
      <c r="F11" s="56" t="s">
        <v>17</v>
      </c>
      <c r="G11" s="54">
        <v>6.1111111111111116E-2</v>
      </c>
      <c r="H11" s="54">
        <v>7.1979166666666664E-2</v>
      </c>
      <c r="I11" s="43"/>
      <c r="J11" s="11"/>
      <c r="K11" s="12"/>
      <c r="L11" s="18"/>
      <c r="M11" s="27"/>
      <c r="N11" s="37">
        <f>M11+I11+J11+K11+L11</f>
        <v>0</v>
      </c>
      <c r="O11" s="23">
        <f>H11-G11</f>
        <v>1.0868055555555547E-2</v>
      </c>
      <c r="P11" s="22">
        <v>1</v>
      </c>
    </row>
    <row r="12" spans="1:24" x14ac:dyDescent="0.25">
      <c r="A12" s="25">
        <v>2</v>
      </c>
      <c r="B12" s="51">
        <v>403</v>
      </c>
      <c r="C12" s="52" t="s">
        <v>52</v>
      </c>
      <c r="D12" s="55" t="s">
        <v>36</v>
      </c>
      <c r="E12" s="61" t="s">
        <v>70</v>
      </c>
      <c r="F12" s="56">
        <v>3</v>
      </c>
      <c r="G12" s="54">
        <v>4.1666666666666664E-2</v>
      </c>
      <c r="H12" s="54">
        <v>5.4236111111111117E-2</v>
      </c>
      <c r="I12" s="43"/>
      <c r="J12" s="11"/>
      <c r="K12" s="11"/>
      <c r="L12" s="18"/>
      <c r="M12" s="27"/>
      <c r="N12" s="37">
        <f>M12+I12+J12+K12+L12</f>
        <v>0</v>
      </c>
      <c r="O12" s="23">
        <f>H12-G12</f>
        <v>1.2569444444444453E-2</v>
      </c>
      <c r="P12" s="22">
        <v>2</v>
      </c>
    </row>
    <row r="13" spans="1:24" x14ac:dyDescent="0.25">
      <c r="A13" s="25">
        <v>3</v>
      </c>
      <c r="B13" s="51">
        <v>405</v>
      </c>
      <c r="C13" s="52" t="s">
        <v>52</v>
      </c>
      <c r="D13" s="55" t="s">
        <v>39</v>
      </c>
      <c r="E13" s="61" t="s">
        <v>65</v>
      </c>
      <c r="F13" s="56">
        <v>3</v>
      </c>
      <c r="G13" s="54">
        <v>4.5833333333333337E-2</v>
      </c>
      <c r="H13" s="54">
        <v>5.9409722222222218E-2</v>
      </c>
      <c r="I13" s="43"/>
      <c r="J13" s="11"/>
      <c r="K13" s="11"/>
      <c r="L13" s="18"/>
      <c r="M13" s="27"/>
      <c r="N13" s="37">
        <f>M13+I13+J13+K13+L13</f>
        <v>0</v>
      </c>
      <c r="O13" s="23">
        <f>H13-G13</f>
        <v>1.3576388888888881E-2</v>
      </c>
      <c r="P13" s="22">
        <v>3</v>
      </c>
    </row>
    <row r="14" spans="1:24" x14ac:dyDescent="0.25">
      <c r="A14" s="46"/>
      <c r="B14" s="46"/>
      <c r="C14" s="46"/>
      <c r="D14" s="32"/>
      <c r="E14" s="32"/>
      <c r="F14" s="46"/>
      <c r="G14" s="33"/>
      <c r="H14" s="33"/>
      <c r="I14" s="30"/>
      <c r="J14" s="46"/>
      <c r="K14" s="46"/>
      <c r="L14" s="46"/>
      <c r="M14" s="46"/>
      <c r="N14" s="31"/>
      <c r="O14" s="31"/>
      <c r="P14" s="46"/>
    </row>
    <row r="15" spans="1:24" x14ac:dyDescent="0.25">
      <c r="C15" s="14" t="s">
        <v>12</v>
      </c>
      <c r="D15" s="15"/>
      <c r="E15" s="15"/>
      <c r="G15" s="15"/>
      <c r="H15" s="4" t="s">
        <v>25</v>
      </c>
      <c r="J15" s="3"/>
      <c r="K15" s="3"/>
    </row>
    <row r="16" spans="1:24" x14ac:dyDescent="0.25">
      <c r="C16" s="3"/>
      <c r="D16" s="4"/>
      <c r="E16" s="4"/>
      <c r="J16" s="3"/>
      <c r="K16" s="3"/>
      <c r="M16" s="3"/>
    </row>
    <row r="17" spans="3:13" x14ac:dyDescent="0.25">
      <c r="C17" s="14" t="s">
        <v>13</v>
      </c>
      <c r="D17" s="15"/>
      <c r="E17" s="15"/>
      <c r="G17" s="15"/>
      <c r="H17" s="4" t="s">
        <v>26</v>
      </c>
      <c r="J17" s="3"/>
      <c r="K17" s="3"/>
      <c r="M17" s="3"/>
    </row>
    <row r="18" spans="3:13" x14ac:dyDescent="0.25">
      <c r="C18" s="3"/>
      <c r="D18" s="4"/>
      <c r="E18" s="4"/>
      <c r="H18" s="3"/>
      <c r="I18" s="4"/>
      <c r="M18" s="3"/>
    </row>
    <row r="19" spans="3:13" x14ac:dyDescent="0.25">
      <c r="F19" s="3"/>
      <c r="G19" s="3"/>
      <c r="H19" s="3"/>
      <c r="J19" s="3"/>
      <c r="K19" s="3"/>
      <c r="L19" s="3"/>
      <c r="M19" s="3"/>
    </row>
  </sheetData>
  <mergeCells count="19">
    <mergeCell ref="F7:J7"/>
    <mergeCell ref="A9:A10"/>
    <mergeCell ref="B9:B10"/>
    <mergeCell ref="C9:C10"/>
    <mergeCell ref="D9:D10"/>
    <mergeCell ref="F9:F10"/>
    <mergeCell ref="G9:G10"/>
    <mergeCell ref="H9:H10"/>
    <mergeCell ref="E9:E10"/>
    <mergeCell ref="I9:M9"/>
    <mergeCell ref="N9:N10"/>
    <mergeCell ref="O9:O10"/>
    <mergeCell ref="P9:P10"/>
    <mergeCell ref="A1:P1"/>
    <mergeCell ref="A2:P2"/>
    <mergeCell ref="A4:P4"/>
    <mergeCell ref="H5:P5"/>
    <mergeCell ref="A6:P6"/>
    <mergeCell ref="A3:C3"/>
  </mergeCells>
  <dataValidations count="2">
    <dataValidation type="list" allowBlank="1" showInputMessage="1" showErrorMessage="1" errorTitle="Выберете разряд из списка" sqref="F11:F13">
      <formula1>список_разряды1</formula1>
    </dataValidation>
    <dataValidation type="list" allowBlank="1" showInputMessage="1" showErrorMessage="1" errorTitle="Выберете пол из списка" sqref="G11:G13">
      <formula1>Список_группы_3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0" zoomScaleNormal="70" workbookViewId="0">
      <selection activeCell="J33" sqref="J33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1.140625" style="4" customWidth="1"/>
    <col min="4" max="4" width="29.7109375" style="3" customWidth="1"/>
    <col min="5" max="5" width="24" style="3" customWidth="1"/>
    <col min="6" max="7" width="9.7109375" style="4" customWidth="1"/>
    <col min="8" max="8" width="9.140625" style="4"/>
    <col min="9" max="9" width="9.140625" style="3"/>
    <col min="10" max="13" width="9.140625" style="4"/>
    <col min="14" max="14" width="14" style="4" customWidth="1"/>
    <col min="15" max="15" width="15.140625" style="4" customWidth="1"/>
    <col min="16" max="16" width="11.140625" style="4" customWidth="1"/>
    <col min="17" max="17" width="12.7109375" style="4" customWidth="1"/>
    <col min="18" max="18" width="8.7109375" style="4" customWidth="1"/>
    <col min="19" max="19" width="12.85546875" style="3" bestFit="1" customWidth="1"/>
    <col min="20" max="16384" width="9.140625" style="3"/>
  </cols>
  <sheetData>
    <row r="1" spans="1:27" ht="24" customHeight="1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"/>
      <c r="U1" s="2"/>
      <c r="V1" s="2"/>
    </row>
    <row r="2" spans="1:27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"/>
      <c r="U2" s="2"/>
      <c r="V2" s="2"/>
    </row>
    <row r="3" spans="1:27" ht="16.5" thickTop="1" x14ac:dyDescent="0.25">
      <c r="A3" s="102" t="s">
        <v>73</v>
      </c>
      <c r="B3" s="102"/>
      <c r="C3" s="102"/>
      <c r="D3" s="5"/>
      <c r="E3" s="5"/>
      <c r="F3" s="6"/>
      <c r="G3" s="6"/>
      <c r="P3" s="101" t="s">
        <v>27</v>
      </c>
      <c r="Q3" s="101"/>
      <c r="R3" s="101"/>
      <c r="S3" s="101"/>
    </row>
    <row r="4" spans="1:27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2"/>
      <c r="U4" s="2"/>
      <c r="V4" s="2"/>
    </row>
    <row r="5" spans="1:27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45"/>
    </row>
    <row r="6" spans="1:27" ht="18.75" customHeight="1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41"/>
      <c r="U6" s="41"/>
      <c r="V6" s="7"/>
      <c r="W6" s="8"/>
      <c r="X6" s="8"/>
      <c r="Y6" s="8"/>
      <c r="Z6" s="8"/>
      <c r="AA6" s="8"/>
    </row>
    <row r="7" spans="1:27" ht="18.75" x14ac:dyDescent="0.25">
      <c r="A7" s="44"/>
      <c r="B7" s="44"/>
      <c r="C7" s="44"/>
      <c r="D7" s="44"/>
      <c r="E7" s="44"/>
      <c r="F7" s="99" t="s">
        <v>75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44"/>
      <c r="R7" s="8"/>
      <c r="S7" s="7"/>
      <c r="T7" s="7"/>
      <c r="U7" s="7"/>
      <c r="V7" s="7"/>
      <c r="W7" s="8"/>
      <c r="X7" s="8"/>
      <c r="Y7" s="8"/>
      <c r="Z7" s="8"/>
      <c r="AA7" s="8"/>
    </row>
    <row r="8" spans="1:27" ht="16.5" customHeight="1" thickBot="1" x14ac:dyDescent="0.3">
      <c r="A8" s="115" t="s">
        <v>117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27" x14ac:dyDescent="0.25">
      <c r="A9" s="116" t="s">
        <v>0</v>
      </c>
      <c r="B9" s="110" t="s">
        <v>5</v>
      </c>
      <c r="C9" s="110" t="s">
        <v>16</v>
      </c>
      <c r="D9" s="110" t="s">
        <v>1</v>
      </c>
      <c r="E9" s="50"/>
      <c r="F9" s="108" t="s">
        <v>15</v>
      </c>
      <c r="G9" s="113" t="s">
        <v>6</v>
      </c>
      <c r="H9" s="108" t="s">
        <v>7</v>
      </c>
      <c r="I9" s="120" t="s">
        <v>2</v>
      </c>
      <c r="J9" s="121"/>
      <c r="K9" s="121"/>
      <c r="L9" s="122"/>
      <c r="M9" s="123"/>
      <c r="N9" s="118" t="s">
        <v>76</v>
      </c>
      <c r="O9" s="97" t="s">
        <v>9</v>
      </c>
      <c r="P9" s="118" t="s">
        <v>21</v>
      </c>
      <c r="Q9" s="97" t="s">
        <v>10</v>
      </c>
      <c r="R9" s="118" t="s">
        <v>20</v>
      </c>
      <c r="S9" s="97" t="s">
        <v>19</v>
      </c>
    </row>
    <row r="10" spans="1:27" ht="79.5" customHeight="1" thickBot="1" x14ac:dyDescent="0.3">
      <c r="A10" s="117"/>
      <c r="B10" s="111"/>
      <c r="C10" s="111"/>
      <c r="D10" s="111"/>
      <c r="E10" s="46"/>
      <c r="F10" s="112"/>
      <c r="G10" s="114"/>
      <c r="H10" s="109"/>
      <c r="I10" s="47">
        <v>1</v>
      </c>
      <c r="J10" s="48">
        <v>2</v>
      </c>
      <c r="K10" s="48">
        <v>3</v>
      </c>
      <c r="L10" s="49">
        <v>4</v>
      </c>
      <c r="M10" s="20">
        <v>5</v>
      </c>
      <c r="N10" s="119"/>
      <c r="O10" s="98"/>
      <c r="P10" s="119"/>
      <c r="Q10" s="98"/>
      <c r="R10" s="119"/>
      <c r="S10" s="98"/>
    </row>
    <row r="11" spans="1:27" x14ac:dyDescent="0.25">
      <c r="A11" s="24">
        <v>1</v>
      </c>
      <c r="B11" s="51">
        <v>306</v>
      </c>
      <c r="C11" s="52" t="s">
        <v>30</v>
      </c>
      <c r="D11" s="52" t="s">
        <v>31</v>
      </c>
      <c r="E11" s="59" t="s">
        <v>32</v>
      </c>
      <c r="F11" s="53" t="s">
        <v>17</v>
      </c>
      <c r="G11" s="54">
        <v>7.6388888888888895E-2</v>
      </c>
      <c r="H11" s="54">
        <v>8.7210648148148148E-2</v>
      </c>
      <c r="I11" s="42"/>
      <c r="J11" s="16"/>
      <c r="K11" s="16"/>
      <c r="L11" s="17"/>
      <c r="M11" s="27"/>
      <c r="N11" s="37">
        <f t="shared" ref="N11:N25" si="0">M11+I11+J11+K11+L11</f>
        <v>0</v>
      </c>
      <c r="O11" s="23">
        <f t="shared" ref="O11:O25" si="1">H11-G11</f>
        <v>1.0821759259259253E-2</v>
      </c>
      <c r="P11" s="21">
        <v>1</v>
      </c>
      <c r="Q11" s="40">
        <v>100</v>
      </c>
      <c r="R11" s="21">
        <v>3</v>
      </c>
      <c r="S11" s="39"/>
    </row>
    <row r="12" spans="1:27" x14ac:dyDescent="0.25">
      <c r="A12" s="25">
        <v>2</v>
      </c>
      <c r="B12" s="51">
        <v>407</v>
      </c>
      <c r="C12" s="55" t="s">
        <v>29</v>
      </c>
      <c r="D12" s="55" t="s">
        <v>98</v>
      </c>
      <c r="E12" s="60">
        <v>36752</v>
      </c>
      <c r="F12" s="56" t="s">
        <v>17</v>
      </c>
      <c r="G12" s="54">
        <v>6.1111111111111116E-2</v>
      </c>
      <c r="H12" s="54">
        <v>7.1979166666666664E-2</v>
      </c>
      <c r="I12" s="43"/>
      <c r="J12" s="11"/>
      <c r="K12" s="12"/>
      <c r="L12" s="18"/>
      <c r="M12" s="27"/>
      <c r="N12" s="37">
        <f t="shared" si="0"/>
        <v>0</v>
      </c>
      <c r="O12" s="23">
        <f t="shared" si="1"/>
        <v>1.0868055555555547E-2</v>
      </c>
      <c r="P12" s="22">
        <v>2</v>
      </c>
      <c r="Q12" s="79">
        <f t="shared" ref="Q12:Q29" si="2">O12*Q11/O11</f>
        <v>100.427807486631</v>
      </c>
      <c r="R12" s="22">
        <v>3</v>
      </c>
      <c r="S12" s="38"/>
    </row>
    <row r="13" spans="1:27" x14ac:dyDescent="0.25">
      <c r="A13" s="25">
        <v>3</v>
      </c>
      <c r="B13" s="51">
        <v>203</v>
      </c>
      <c r="C13" s="52" t="s">
        <v>28</v>
      </c>
      <c r="D13" s="52" t="s">
        <v>99</v>
      </c>
      <c r="E13" s="59" t="s">
        <v>35</v>
      </c>
      <c r="F13" s="53">
        <v>3</v>
      </c>
      <c r="G13" s="54">
        <v>7.2222222222222229E-2</v>
      </c>
      <c r="H13" s="54">
        <v>8.3229166666666674E-2</v>
      </c>
      <c r="I13" s="57"/>
      <c r="J13" s="13"/>
      <c r="K13" s="13"/>
      <c r="L13" s="58"/>
      <c r="M13" s="28"/>
      <c r="N13" s="37">
        <f t="shared" si="0"/>
        <v>0</v>
      </c>
      <c r="O13" s="23">
        <f t="shared" si="1"/>
        <v>1.1006944444444444E-2</v>
      </c>
      <c r="P13" s="22">
        <v>3</v>
      </c>
      <c r="Q13" s="79">
        <f t="shared" si="2"/>
        <v>101.71122994652413</v>
      </c>
      <c r="R13" s="22">
        <v>3</v>
      </c>
      <c r="S13" s="38"/>
    </row>
    <row r="14" spans="1:27" x14ac:dyDescent="0.25">
      <c r="A14" s="25">
        <v>4</v>
      </c>
      <c r="B14" s="51">
        <v>403</v>
      </c>
      <c r="C14" s="52" t="s">
        <v>52</v>
      </c>
      <c r="D14" s="55" t="s">
        <v>36</v>
      </c>
      <c r="E14" s="61" t="s">
        <v>60</v>
      </c>
      <c r="F14" s="56">
        <v>3</v>
      </c>
      <c r="G14" s="54">
        <v>4.1666666666666664E-2</v>
      </c>
      <c r="H14" s="54">
        <v>5.4236111111111117E-2</v>
      </c>
      <c r="I14" s="43"/>
      <c r="J14" s="11"/>
      <c r="K14" s="11"/>
      <c r="L14" s="18"/>
      <c r="M14" s="27"/>
      <c r="N14" s="37">
        <f t="shared" si="0"/>
        <v>0</v>
      </c>
      <c r="O14" s="23">
        <f t="shared" si="1"/>
        <v>1.2569444444444453E-2</v>
      </c>
      <c r="P14" s="22">
        <v>4</v>
      </c>
      <c r="Q14" s="79">
        <f t="shared" si="2"/>
        <v>116.149732620321</v>
      </c>
      <c r="R14" s="22">
        <v>3</v>
      </c>
      <c r="S14" s="38"/>
    </row>
    <row r="15" spans="1:27" x14ac:dyDescent="0.25">
      <c r="A15" s="25">
        <v>5</v>
      </c>
      <c r="B15" s="51">
        <v>207</v>
      </c>
      <c r="C15" s="52" t="s">
        <v>121</v>
      </c>
      <c r="D15" s="52" t="s">
        <v>100</v>
      </c>
      <c r="E15" s="59" t="s">
        <v>37</v>
      </c>
      <c r="F15" s="53" t="s">
        <v>17</v>
      </c>
      <c r="G15" s="54">
        <v>7.9166666666666663E-2</v>
      </c>
      <c r="H15" s="54">
        <v>9.2210648148148153E-2</v>
      </c>
      <c r="I15" s="57"/>
      <c r="J15" s="13"/>
      <c r="K15" s="13"/>
      <c r="L15" s="58"/>
      <c r="M15" s="28"/>
      <c r="N15" s="37">
        <f t="shared" si="0"/>
        <v>0</v>
      </c>
      <c r="O15" s="23">
        <f t="shared" si="1"/>
        <v>1.304398148148149E-2</v>
      </c>
      <c r="P15" s="22">
        <v>5</v>
      </c>
      <c r="Q15" s="79">
        <f t="shared" si="2"/>
        <v>120.53475935828892</v>
      </c>
      <c r="R15" s="22"/>
      <c r="S15" s="38"/>
    </row>
    <row r="16" spans="1:27" x14ac:dyDescent="0.25">
      <c r="A16" s="25">
        <v>6</v>
      </c>
      <c r="B16" s="51">
        <v>205</v>
      </c>
      <c r="C16" s="52" t="s">
        <v>121</v>
      </c>
      <c r="D16" s="52" t="s">
        <v>101</v>
      </c>
      <c r="E16" s="59" t="s">
        <v>38</v>
      </c>
      <c r="F16" s="53">
        <v>3</v>
      </c>
      <c r="G16" s="54">
        <v>0</v>
      </c>
      <c r="H16" s="54">
        <v>1.3229166666666667E-2</v>
      </c>
      <c r="I16" s="43"/>
      <c r="J16" s="11"/>
      <c r="K16" s="11"/>
      <c r="L16" s="18"/>
      <c r="M16" s="27"/>
      <c r="N16" s="37">
        <f t="shared" si="0"/>
        <v>0</v>
      </c>
      <c r="O16" s="23">
        <f t="shared" si="1"/>
        <v>1.3229166666666667E-2</v>
      </c>
      <c r="P16" s="22">
        <v>6</v>
      </c>
      <c r="Q16" s="79">
        <f t="shared" si="2"/>
        <v>122.24598930481292</v>
      </c>
      <c r="R16" s="22"/>
      <c r="S16" s="38"/>
    </row>
    <row r="17" spans="1:19" x14ac:dyDescent="0.25">
      <c r="A17" s="25">
        <v>7</v>
      </c>
      <c r="B17" s="51">
        <v>405</v>
      </c>
      <c r="C17" s="52" t="s">
        <v>52</v>
      </c>
      <c r="D17" s="55" t="s">
        <v>39</v>
      </c>
      <c r="E17" s="61" t="s">
        <v>59</v>
      </c>
      <c r="F17" s="56">
        <v>3</v>
      </c>
      <c r="G17" s="54">
        <v>4.5833333333333337E-2</v>
      </c>
      <c r="H17" s="54">
        <v>5.9409722222222218E-2</v>
      </c>
      <c r="I17" s="43"/>
      <c r="J17" s="11"/>
      <c r="K17" s="11"/>
      <c r="L17" s="18"/>
      <c r="M17" s="27"/>
      <c r="N17" s="37">
        <f t="shared" si="0"/>
        <v>0</v>
      </c>
      <c r="O17" s="23">
        <f t="shared" si="1"/>
        <v>1.3576388888888881E-2</v>
      </c>
      <c r="P17" s="22">
        <v>7</v>
      </c>
      <c r="Q17" s="79">
        <f t="shared" si="2"/>
        <v>125.45454545454547</v>
      </c>
      <c r="R17" s="22"/>
      <c r="S17" s="38"/>
    </row>
    <row r="18" spans="1:19" x14ac:dyDescent="0.25">
      <c r="A18" s="25">
        <v>8</v>
      </c>
      <c r="B18" s="51">
        <v>216</v>
      </c>
      <c r="C18" s="52" t="s">
        <v>54</v>
      </c>
      <c r="D18" s="52" t="s">
        <v>102</v>
      </c>
      <c r="E18" s="59" t="s">
        <v>40</v>
      </c>
      <c r="F18" s="56" t="s">
        <v>17</v>
      </c>
      <c r="G18" s="54">
        <v>3.4027777777777775E-2</v>
      </c>
      <c r="H18" s="54">
        <v>4.8402777777777774E-2</v>
      </c>
      <c r="I18" s="43"/>
      <c r="J18" s="11"/>
      <c r="K18" s="11"/>
      <c r="L18" s="18"/>
      <c r="M18" s="27"/>
      <c r="N18" s="37">
        <f t="shared" si="0"/>
        <v>0</v>
      </c>
      <c r="O18" s="23">
        <f t="shared" si="1"/>
        <v>1.4374999999999999E-2</v>
      </c>
      <c r="P18" s="22">
        <v>8</v>
      </c>
      <c r="Q18" s="79">
        <f t="shared" si="2"/>
        <v>132.83422459893058</v>
      </c>
      <c r="R18" s="22"/>
      <c r="S18" s="38"/>
    </row>
    <row r="19" spans="1:19" x14ac:dyDescent="0.25">
      <c r="A19" s="25">
        <v>9</v>
      </c>
      <c r="B19" s="51">
        <v>308</v>
      </c>
      <c r="C19" s="52" t="s">
        <v>54</v>
      </c>
      <c r="D19" s="52" t="s">
        <v>103</v>
      </c>
      <c r="E19" s="59" t="s">
        <v>41</v>
      </c>
      <c r="F19" s="56" t="s">
        <v>17</v>
      </c>
      <c r="G19" s="54">
        <v>2.6388888888888889E-2</v>
      </c>
      <c r="H19" s="54">
        <v>4.2349537037037033E-2</v>
      </c>
      <c r="I19" s="43"/>
      <c r="J19" s="11"/>
      <c r="K19" s="11"/>
      <c r="L19" s="18"/>
      <c r="M19" s="27"/>
      <c r="N19" s="37">
        <f t="shared" si="0"/>
        <v>0</v>
      </c>
      <c r="O19" s="23">
        <f t="shared" si="1"/>
        <v>1.5960648148148144E-2</v>
      </c>
      <c r="P19" s="22">
        <v>9</v>
      </c>
      <c r="Q19" s="79">
        <f t="shared" si="2"/>
        <v>147.48663101604285</v>
      </c>
      <c r="R19" s="22"/>
      <c r="S19" s="38"/>
    </row>
    <row r="20" spans="1:19" x14ac:dyDescent="0.25">
      <c r="A20" s="25">
        <v>10</v>
      </c>
      <c r="B20" s="51">
        <v>206</v>
      </c>
      <c r="C20" s="52" t="s">
        <v>121</v>
      </c>
      <c r="D20" s="52" t="s">
        <v>104</v>
      </c>
      <c r="E20" s="59" t="s">
        <v>42</v>
      </c>
      <c r="F20" s="53" t="s">
        <v>18</v>
      </c>
      <c r="G20" s="54">
        <v>2.013888888888889E-2</v>
      </c>
      <c r="H20" s="54">
        <v>3.6342592592592593E-2</v>
      </c>
      <c r="I20" s="43"/>
      <c r="J20" s="12"/>
      <c r="K20" s="11"/>
      <c r="L20" s="18"/>
      <c r="M20" s="27"/>
      <c r="N20" s="37">
        <f t="shared" si="0"/>
        <v>0</v>
      </c>
      <c r="O20" s="23">
        <f t="shared" si="1"/>
        <v>1.6203703703703703E-2</v>
      </c>
      <c r="P20" s="22">
        <v>10</v>
      </c>
      <c r="Q20" s="79">
        <f t="shared" si="2"/>
        <v>149.73262032085572</v>
      </c>
      <c r="R20" s="22"/>
      <c r="S20" s="38"/>
    </row>
    <row r="21" spans="1:19" x14ac:dyDescent="0.25">
      <c r="A21" s="25">
        <v>11</v>
      </c>
      <c r="B21" s="51">
        <v>305</v>
      </c>
      <c r="C21" s="52" t="s">
        <v>30</v>
      </c>
      <c r="D21" s="52" t="s">
        <v>43</v>
      </c>
      <c r="E21" s="59" t="s">
        <v>44</v>
      </c>
      <c r="F21" s="53" t="s">
        <v>17</v>
      </c>
      <c r="G21" s="54">
        <v>6.8749999999999992E-2</v>
      </c>
      <c r="H21" s="54">
        <v>8.6423611111111118E-2</v>
      </c>
      <c r="I21" s="43"/>
      <c r="J21" s="12"/>
      <c r="K21" s="11"/>
      <c r="L21" s="18"/>
      <c r="M21" s="27"/>
      <c r="N21" s="37">
        <f t="shared" si="0"/>
        <v>0</v>
      </c>
      <c r="O21" s="23">
        <f t="shared" si="1"/>
        <v>1.7673611111111126E-2</v>
      </c>
      <c r="P21" s="22">
        <v>11</v>
      </c>
      <c r="Q21" s="79">
        <f t="shared" si="2"/>
        <v>163.31550802139063</v>
      </c>
      <c r="R21" s="22"/>
      <c r="S21" s="38"/>
    </row>
    <row r="22" spans="1:19" x14ac:dyDescent="0.25">
      <c r="A22" s="25">
        <v>12</v>
      </c>
      <c r="B22" s="51">
        <v>109</v>
      </c>
      <c r="C22" s="55" t="s">
        <v>29</v>
      </c>
      <c r="D22" s="55" t="s">
        <v>105</v>
      </c>
      <c r="E22" s="60">
        <v>38723</v>
      </c>
      <c r="F22" s="56" t="s">
        <v>17</v>
      </c>
      <c r="G22" s="54">
        <v>8.6111111111111124E-2</v>
      </c>
      <c r="H22" s="54">
        <v>0.10462962962962963</v>
      </c>
      <c r="I22" s="43"/>
      <c r="J22" s="11"/>
      <c r="K22" s="11"/>
      <c r="L22" s="18"/>
      <c r="M22" s="27"/>
      <c r="N22" s="37">
        <f t="shared" si="0"/>
        <v>0</v>
      </c>
      <c r="O22" s="23">
        <f t="shared" si="1"/>
        <v>1.8518518518518504E-2</v>
      </c>
      <c r="P22" s="22">
        <v>12</v>
      </c>
      <c r="Q22" s="79">
        <f t="shared" si="2"/>
        <v>171.12299465240642</v>
      </c>
      <c r="R22" s="22"/>
      <c r="S22" s="38"/>
    </row>
    <row r="23" spans="1:19" x14ac:dyDescent="0.25">
      <c r="A23" s="25">
        <v>13</v>
      </c>
      <c r="B23" s="51">
        <v>107</v>
      </c>
      <c r="C23" s="52" t="s">
        <v>30</v>
      </c>
      <c r="D23" s="52" t="s">
        <v>45</v>
      </c>
      <c r="E23" s="59" t="s">
        <v>46</v>
      </c>
      <c r="F23" s="53" t="s">
        <v>17</v>
      </c>
      <c r="G23" s="54">
        <v>8.1944444444444445E-2</v>
      </c>
      <c r="H23" s="54">
        <v>0.10153935185185185</v>
      </c>
      <c r="I23" s="57"/>
      <c r="J23" s="13"/>
      <c r="K23" s="13"/>
      <c r="L23" s="58"/>
      <c r="M23" s="28"/>
      <c r="N23" s="37">
        <f t="shared" si="0"/>
        <v>0</v>
      </c>
      <c r="O23" s="23">
        <f t="shared" si="1"/>
        <v>1.9594907407407408E-2</v>
      </c>
      <c r="P23" s="22">
        <v>13</v>
      </c>
      <c r="Q23" s="79">
        <f t="shared" si="2"/>
        <v>181.0695187165777</v>
      </c>
      <c r="R23" s="22"/>
      <c r="S23" s="38"/>
    </row>
    <row r="24" spans="1:19" x14ac:dyDescent="0.25">
      <c r="A24" s="25">
        <v>16</v>
      </c>
      <c r="B24" s="51">
        <v>106</v>
      </c>
      <c r="C24" s="52" t="s">
        <v>30</v>
      </c>
      <c r="D24" s="52" t="s">
        <v>50</v>
      </c>
      <c r="E24" s="59" t="s">
        <v>51</v>
      </c>
      <c r="F24" s="53" t="s">
        <v>17</v>
      </c>
      <c r="G24" s="54">
        <v>9.1666666666666674E-2</v>
      </c>
      <c r="H24" s="54">
        <v>0.1149074074074074</v>
      </c>
      <c r="I24" s="43"/>
      <c r="J24" s="11"/>
      <c r="K24" s="11"/>
      <c r="L24" s="18"/>
      <c r="M24" s="27"/>
      <c r="N24" s="37">
        <f t="shared" si="0"/>
        <v>0</v>
      </c>
      <c r="O24" s="23">
        <f t="shared" si="1"/>
        <v>2.3240740740740728E-2</v>
      </c>
      <c r="P24" s="22">
        <v>14</v>
      </c>
      <c r="Q24" s="79">
        <f t="shared" si="2"/>
        <v>214.75935828877013</v>
      </c>
      <c r="R24" s="22"/>
      <c r="S24" s="38"/>
    </row>
    <row r="25" spans="1:19" x14ac:dyDescent="0.25">
      <c r="A25" s="25">
        <v>18</v>
      </c>
      <c r="B25" s="51">
        <v>108</v>
      </c>
      <c r="C25" s="52" t="s">
        <v>30</v>
      </c>
      <c r="D25" s="55" t="s">
        <v>55</v>
      </c>
      <c r="E25" s="62" t="s">
        <v>56</v>
      </c>
      <c r="F25" s="53" t="s">
        <v>17</v>
      </c>
      <c r="G25" s="54">
        <v>4.8611111111111112E-2</v>
      </c>
      <c r="H25" s="54">
        <v>7.4895833333333328E-2</v>
      </c>
      <c r="I25" s="43"/>
      <c r="J25" s="11"/>
      <c r="K25" s="11"/>
      <c r="L25" s="18"/>
      <c r="M25" s="29"/>
      <c r="N25" s="37">
        <f t="shared" si="0"/>
        <v>0</v>
      </c>
      <c r="O25" s="23">
        <f t="shared" si="1"/>
        <v>2.6284722222222216E-2</v>
      </c>
      <c r="P25" s="22">
        <v>15</v>
      </c>
      <c r="Q25" s="79">
        <f t="shared" si="2"/>
        <v>242.88770053475952</v>
      </c>
      <c r="R25" s="22"/>
      <c r="S25" s="38"/>
    </row>
    <row r="26" spans="1:19" x14ac:dyDescent="0.25">
      <c r="A26" s="25">
        <v>14</v>
      </c>
      <c r="B26" s="51">
        <v>214</v>
      </c>
      <c r="C26" s="52" t="s">
        <v>54</v>
      </c>
      <c r="D26" s="52" t="s">
        <v>106</v>
      </c>
      <c r="E26" s="59" t="s">
        <v>47</v>
      </c>
      <c r="F26" s="56" t="s">
        <v>17</v>
      </c>
      <c r="G26" s="54">
        <v>1.2499999999999999E-2</v>
      </c>
      <c r="H26" s="54">
        <v>3.246527777777778E-2</v>
      </c>
      <c r="I26" s="43"/>
      <c r="J26" s="12"/>
      <c r="K26" s="11"/>
      <c r="L26" s="18"/>
      <c r="M26" s="27" t="s">
        <v>11</v>
      </c>
      <c r="N26" s="37">
        <v>6.9444444444444441E-3</v>
      </c>
      <c r="O26" s="23">
        <f>H26-G26+N26</f>
        <v>2.6909722222222227E-2</v>
      </c>
      <c r="P26" s="22">
        <v>16</v>
      </c>
      <c r="Q26" s="79">
        <f t="shared" si="2"/>
        <v>248.66310160427832</v>
      </c>
      <c r="R26" s="22"/>
      <c r="S26" s="38"/>
    </row>
    <row r="27" spans="1:19" x14ac:dyDescent="0.25">
      <c r="A27" s="25">
        <v>15</v>
      </c>
      <c r="B27" s="51">
        <v>208</v>
      </c>
      <c r="C27" s="52" t="s">
        <v>30</v>
      </c>
      <c r="D27" s="52" t="s">
        <v>48</v>
      </c>
      <c r="E27" s="59" t="s">
        <v>49</v>
      </c>
      <c r="F27" s="53" t="s">
        <v>17</v>
      </c>
      <c r="G27" s="54">
        <v>8.4722222222222213E-2</v>
      </c>
      <c r="H27" s="54">
        <v>0.10556712962962962</v>
      </c>
      <c r="I27" s="43"/>
      <c r="J27" s="11"/>
      <c r="K27" s="11"/>
      <c r="L27" s="18"/>
      <c r="M27" s="27" t="s">
        <v>11</v>
      </c>
      <c r="N27" s="37">
        <v>6.9444444444444441E-3</v>
      </c>
      <c r="O27" s="23">
        <f>H27-G27+N27</f>
        <v>2.7789351851851853E-2</v>
      </c>
      <c r="P27" s="22">
        <v>17</v>
      </c>
      <c r="Q27" s="79">
        <f t="shared" si="2"/>
        <v>256.79144385026763</v>
      </c>
      <c r="R27" s="22"/>
      <c r="S27" s="38"/>
    </row>
    <row r="28" spans="1:19" x14ac:dyDescent="0.25">
      <c r="A28" s="25">
        <v>17</v>
      </c>
      <c r="B28" s="51">
        <v>101</v>
      </c>
      <c r="C28" s="55" t="s">
        <v>29</v>
      </c>
      <c r="D28" s="55" t="s">
        <v>107</v>
      </c>
      <c r="E28" s="60">
        <v>38807</v>
      </c>
      <c r="F28" s="56" t="s">
        <v>17</v>
      </c>
      <c r="G28" s="54">
        <v>9.8611111111111108E-2</v>
      </c>
      <c r="H28" s="54">
        <v>0.12310185185185185</v>
      </c>
      <c r="I28" s="43"/>
      <c r="J28" s="12"/>
      <c r="K28" s="11"/>
      <c r="L28" s="18"/>
      <c r="M28" s="27" t="s">
        <v>11</v>
      </c>
      <c r="N28" s="37">
        <v>6.9444444444444441E-3</v>
      </c>
      <c r="O28" s="23">
        <f>H28-G28+N28</f>
        <v>3.1435185185185191E-2</v>
      </c>
      <c r="P28" s="22">
        <v>18</v>
      </c>
      <c r="Q28" s="79">
        <f t="shared" si="2"/>
        <v>290.48128342246025</v>
      </c>
      <c r="R28" s="22"/>
      <c r="S28" s="38"/>
    </row>
    <row r="29" spans="1:19" x14ac:dyDescent="0.25">
      <c r="A29" s="25">
        <v>19</v>
      </c>
      <c r="B29" s="51">
        <v>104</v>
      </c>
      <c r="C29" s="52" t="s">
        <v>121</v>
      </c>
      <c r="D29" s="52" t="s">
        <v>57</v>
      </c>
      <c r="E29" s="59" t="s">
        <v>58</v>
      </c>
      <c r="F29" s="53" t="s">
        <v>17</v>
      </c>
      <c r="G29" s="54">
        <v>2.9861111111111113E-2</v>
      </c>
      <c r="H29" s="54">
        <v>6.1261574074074072E-2</v>
      </c>
      <c r="I29" s="43"/>
      <c r="J29" s="11"/>
      <c r="K29" s="11"/>
      <c r="L29" s="18"/>
      <c r="M29" s="27" t="s">
        <v>11</v>
      </c>
      <c r="N29" s="37">
        <v>6.9444444444444441E-3</v>
      </c>
      <c r="O29" s="23">
        <f>H29-G29+N29</f>
        <v>3.8344907407407411E-2</v>
      </c>
      <c r="P29" s="22">
        <v>19</v>
      </c>
      <c r="Q29" s="79">
        <f t="shared" si="2"/>
        <v>354.33155080213942</v>
      </c>
      <c r="R29" s="22"/>
      <c r="S29" s="38"/>
    </row>
    <row r="30" spans="1:19" x14ac:dyDescent="0.25">
      <c r="A30" s="46"/>
      <c r="B30" s="46"/>
      <c r="C30" s="46"/>
      <c r="D30" s="32"/>
      <c r="E30" s="32"/>
      <c r="F30" s="46"/>
      <c r="G30" s="33"/>
      <c r="H30" s="33"/>
      <c r="I30" s="30"/>
      <c r="J30" s="46"/>
      <c r="K30" s="46"/>
      <c r="L30" s="46"/>
      <c r="M30" s="46"/>
      <c r="N30" s="31"/>
      <c r="O30" s="31"/>
      <c r="P30" s="46"/>
      <c r="Q30" s="36"/>
      <c r="R30" s="36"/>
      <c r="S30" s="30"/>
    </row>
    <row r="31" spans="1:19" x14ac:dyDescent="0.25">
      <c r="C31" s="14" t="s">
        <v>12</v>
      </c>
      <c r="D31" s="15"/>
      <c r="E31" s="15"/>
      <c r="H31" s="3"/>
      <c r="I31" s="4"/>
      <c r="J31" s="15"/>
      <c r="K31" s="4" t="s">
        <v>25</v>
      </c>
    </row>
    <row r="32" spans="1:19" x14ac:dyDescent="0.25">
      <c r="C32" s="3"/>
      <c r="D32" s="4"/>
      <c r="E32" s="4"/>
      <c r="H32" s="3"/>
      <c r="I32" s="4"/>
      <c r="M32" s="3"/>
    </row>
    <row r="33" spans="3:13" x14ac:dyDescent="0.25">
      <c r="C33" s="14" t="s">
        <v>13</v>
      </c>
      <c r="D33" s="15"/>
      <c r="E33" s="15"/>
      <c r="H33" s="3"/>
      <c r="I33" s="4"/>
      <c r="J33" s="15"/>
      <c r="K33" s="4" t="s">
        <v>26</v>
      </c>
      <c r="M33" s="3"/>
    </row>
    <row r="34" spans="3:13" x14ac:dyDescent="0.25">
      <c r="C34" s="3"/>
      <c r="D34" s="4"/>
      <c r="E34" s="4"/>
      <c r="H34" s="3"/>
      <c r="I34" s="4"/>
      <c r="M34" s="3"/>
    </row>
    <row r="35" spans="3:13" x14ac:dyDescent="0.25">
      <c r="F35" s="3"/>
      <c r="G35" s="3"/>
      <c r="H35" s="3"/>
      <c r="J35" s="3"/>
      <c r="K35" s="3"/>
      <c r="L35" s="3"/>
      <c r="M35" s="3"/>
    </row>
  </sheetData>
  <autoFilter ref="A10:AA10">
    <sortState ref="A12:AA29">
      <sortCondition ref="O10"/>
    </sortState>
  </autoFilter>
  <sortState ref="B12:N29">
    <sortCondition ref="M12"/>
  </sortState>
  <mergeCells count="23">
    <mergeCell ref="R9:R10"/>
    <mergeCell ref="S9:S10"/>
    <mergeCell ref="P9:P10"/>
    <mergeCell ref="Q9:Q10"/>
    <mergeCell ref="A3:C3"/>
    <mergeCell ref="F9:F10"/>
    <mergeCell ref="G9:G10"/>
    <mergeCell ref="N9:N10"/>
    <mergeCell ref="O9:O10"/>
    <mergeCell ref="A9:A10"/>
    <mergeCell ref="B9:B10"/>
    <mergeCell ref="D9:D10"/>
    <mergeCell ref="C9:C10"/>
    <mergeCell ref="A6:S6"/>
    <mergeCell ref="F7:J7"/>
    <mergeCell ref="A8:S8"/>
    <mergeCell ref="H9:H10"/>
    <mergeCell ref="I9:M9"/>
    <mergeCell ref="A1:S1"/>
    <mergeCell ref="A2:S2"/>
    <mergeCell ref="P3:S3"/>
    <mergeCell ref="A4:S4"/>
    <mergeCell ref="H5:Q5"/>
  </mergeCells>
  <dataValidations count="2">
    <dataValidation type="list" allowBlank="1" showInputMessage="1" showErrorMessage="1" errorTitle="Выберете пол из списка" sqref="G11:G24">
      <formula1>Список_группы_3</formula1>
    </dataValidation>
    <dataValidation type="list" allowBlank="1" showInputMessage="1" showErrorMessage="1" errorTitle="Выберете разряд из списка" sqref="F11:F29">
      <formula1>список_разряды1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80" zoomScaleNormal="80" workbookViewId="0">
      <selection activeCell="J13" sqref="J13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5.7109375" style="4" customWidth="1"/>
    <col min="4" max="4" width="32.140625" style="3" customWidth="1"/>
    <col min="5" max="5" width="16.85546875" style="3" customWidth="1"/>
    <col min="6" max="7" width="9.7109375" style="4" customWidth="1"/>
    <col min="8" max="8" width="9.140625" style="4" customWidth="1"/>
    <col min="9" max="9" width="9.140625" style="3"/>
    <col min="10" max="13" width="9.140625" style="4"/>
    <col min="14" max="14" width="14.140625" style="4" customWidth="1"/>
    <col min="15" max="15" width="17.85546875" style="4" customWidth="1"/>
    <col min="16" max="16" width="11.140625" style="4" customWidth="1"/>
    <col min="17" max="16384" width="9.140625" style="3"/>
  </cols>
  <sheetData>
    <row r="1" spans="1:24" x14ac:dyDescent="0.25">
      <c r="A1" s="107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O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x14ac:dyDescent="0.25">
      <c r="A7" s="44"/>
      <c r="B7" s="44"/>
      <c r="C7" s="44"/>
      <c r="D7" s="44"/>
      <c r="E7" s="44"/>
      <c r="F7" s="99" t="s">
        <v>77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9"/>
    </row>
    <row r="9" spans="1:24" ht="15.75" customHeight="1" x14ac:dyDescent="0.25">
      <c r="A9" s="128" t="s">
        <v>0</v>
      </c>
      <c r="B9" s="130" t="s">
        <v>5</v>
      </c>
      <c r="C9" s="130" t="s">
        <v>16</v>
      </c>
      <c r="D9" s="130" t="s">
        <v>1</v>
      </c>
      <c r="E9" s="133" t="s">
        <v>64</v>
      </c>
      <c r="F9" s="124" t="s">
        <v>15</v>
      </c>
      <c r="G9" s="136" t="s">
        <v>61</v>
      </c>
      <c r="H9" s="124" t="s">
        <v>62</v>
      </c>
      <c r="I9" s="120" t="s">
        <v>2</v>
      </c>
      <c r="J9" s="121"/>
      <c r="K9" s="121"/>
      <c r="L9" s="122"/>
      <c r="M9" s="123"/>
      <c r="N9" s="118" t="s">
        <v>8</v>
      </c>
      <c r="O9" s="126" t="s">
        <v>9</v>
      </c>
      <c r="P9" s="97" t="s">
        <v>21</v>
      </c>
    </row>
    <row r="10" spans="1:24" s="85" customFormat="1" ht="75.75" customHeight="1" thickBot="1" x14ac:dyDescent="0.3">
      <c r="A10" s="129"/>
      <c r="B10" s="131"/>
      <c r="C10" s="131"/>
      <c r="D10" s="132"/>
      <c r="E10" s="134"/>
      <c r="F10" s="135"/>
      <c r="G10" s="137"/>
      <c r="H10" s="125"/>
      <c r="I10" s="80">
        <v>1</v>
      </c>
      <c r="J10" s="81">
        <v>2</v>
      </c>
      <c r="K10" s="81">
        <v>3</v>
      </c>
      <c r="L10" s="82">
        <v>4</v>
      </c>
      <c r="M10" s="83">
        <v>5</v>
      </c>
      <c r="N10" s="119"/>
      <c r="O10" s="127"/>
      <c r="P10" s="98"/>
    </row>
    <row r="11" spans="1:24" x14ac:dyDescent="0.25">
      <c r="A11" s="25">
        <v>1</v>
      </c>
      <c r="B11" s="51">
        <v>103</v>
      </c>
      <c r="C11" s="76" t="s">
        <v>28</v>
      </c>
      <c r="D11" s="76" t="s">
        <v>34</v>
      </c>
      <c r="E11" s="77" t="s">
        <v>71</v>
      </c>
      <c r="F11" s="53" t="s">
        <v>17</v>
      </c>
      <c r="G11" s="54">
        <v>3.7499999999999999E-2</v>
      </c>
      <c r="H11" s="54">
        <v>6.283564814814814E-2</v>
      </c>
      <c r="I11" s="68"/>
      <c r="J11" s="69"/>
      <c r="K11" s="69"/>
      <c r="L11" s="70"/>
      <c r="M11" s="71" t="s">
        <v>11</v>
      </c>
      <c r="N11" s="63">
        <f>I11+J11+K11+L11</f>
        <v>0</v>
      </c>
      <c r="O11" s="88">
        <f>H11-G11</f>
        <v>2.5335648148148142E-2</v>
      </c>
      <c r="P11" s="16">
        <v>1</v>
      </c>
    </row>
    <row r="12" spans="1:24" x14ac:dyDescent="0.25">
      <c r="A12" s="46"/>
      <c r="B12" s="46"/>
      <c r="C12" s="46"/>
      <c r="D12" s="32"/>
      <c r="E12" s="32"/>
      <c r="F12" s="46"/>
      <c r="G12" s="33"/>
      <c r="H12" s="33"/>
      <c r="I12" s="30"/>
      <c r="J12" s="46"/>
      <c r="K12" s="46"/>
      <c r="L12" s="46"/>
      <c r="M12" s="46"/>
      <c r="N12" s="31"/>
      <c r="O12" s="31"/>
      <c r="P12" s="46"/>
    </row>
    <row r="13" spans="1:24" x14ac:dyDescent="0.25">
      <c r="C13" s="14" t="s">
        <v>12</v>
      </c>
      <c r="D13" s="15"/>
      <c r="E13" s="15"/>
      <c r="H13" s="3"/>
      <c r="I13" s="4"/>
      <c r="J13" s="15"/>
      <c r="K13" s="4" t="s">
        <v>25</v>
      </c>
    </row>
    <row r="14" spans="1:24" x14ac:dyDescent="0.25">
      <c r="C14" s="3"/>
      <c r="D14" s="4"/>
      <c r="E14" s="4"/>
      <c r="H14" s="3"/>
      <c r="I14" s="4"/>
      <c r="M14" s="3"/>
    </row>
    <row r="15" spans="1:24" x14ac:dyDescent="0.25">
      <c r="C15" s="14" t="s">
        <v>13</v>
      </c>
      <c r="D15" s="15"/>
      <c r="E15" s="15"/>
      <c r="H15" s="3"/>
      <c r="I15" s="4"/>
      <c r="J15" s="15"/>
      <c r="K15" s="4" t="s">
        <v>26</v>
      </c>
      <c r="M15" s="3"/>
    </row>
    <row r="16" spans="1:24" x14ac:dyDescent="0.25">
      <c r="C16" s="3"/>
      <c r="D16" s="4"/>
      <c r="E16" s="4"/>
      <c r="H16" s="3"/>
      <c r="I16" s="4"/>
      <c r="M16" s="3"/>
    </row>
    <row r="17" spans="6:13" x14ac:dyDescent="0.25">
      <c r="F17" s="3"/>
      <c r="G17" s="3"/>
      <c r="H17" s="3"/>
      <c r="J17" s="3"/>
      <c r="K17" s="3"/>
      <c r="L17" s="3"/>
      <c r="M17" s="3"/>
    </row>
  </sheetData>
  <autoFilter ref="A10:AH10"/>
  <mergeCells count="19">
    <mergeCell ref="A1:P1"/>
    <mergeCell ref="A2:P2"/>
    <mergeCell ref="A3:C3"/>
    <mergeCell ref="A4:P4"/>
    <mergeCell ref="H5:P5"/>
    <mergeCell ref="A6:P6"/>
    <mergeCell ref="F7:J7"/>
    <mergeCell ref="A9:A10"/>
    <mergeCell ref="B9:B10"/>
    <mergeCell ref="C9:C10"/>
    <mergeCell ref="D9:D10"/>
    <mergeCell ref="E9:E10"/>
    <mergeCell ref="F9:F10"/>
    <mergeCell ref="G9:G10"/>
    <mergeCell ref="H9:H10"/>
    <mergeCell ref="I9:M9"/>
    <mergeCell ref="N9:N10"/>
    <mergeCell ref="O9:O10"/>
    <mergeCell ref="P9:P10"/>
  </mergeCells>
  <dataValidations count="1">
    <dataValidation type="list" allowBlank="1" showInputMessage="1" showErrorMessage="1" errorTitle="Выберете разряд из списка" sqref="F11">
      <formula1>список_разряды1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70" zoomScaleNormal="70" workbookViewId="0">
      <selection activeCell="J17" sqref="J17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5.7109375" style="4" customWidth="1"/>
    <col min="4" max="4" width="32.140625" style="3" customWidth="1"/>
    <col min="5" max="5" width="16.85546875" style="3" customWidth="1"/>
    <col min="6" max="7" width="9.7109375" style="4" customWidth="1"/>
    <col min="8" max="8" width="9.140625" style="4" customWidth="1"/>
    <col min="9" max="9" width="9.140625" style="3"/>
    <col min="10" max="13" width="9.140625" style="4"/>
    <col min="14" max="14" width="14.140625" style="4" customWidth="1"/>
    <col min="15" max="15" width="17.85546875" style="4" customWidth="1"/>
    <col min="16" max="16" width="11.140625" style="4" customWidth="1"/>
    <col min="17" max="16384" width="9.140625" style="3"/>
  </cols>
  <sheetData>
    <row r="1" spans="1:24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N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x14ac:dyDescent="0.25">
      <c r="A7" s="44"/>
      <c r="B7" s="44"/>
      <c r="C7" s="44"/>
      <c r="D7" s="44"/>
      <c r="E7" s="44"/>
      <c r="F7" s="99" t="s">
        <v>78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9"/>
    </row>
    <row r="9" spans="1:24" ht="15.75" customHeight="1" x14ac:dyDescent="0.25">
      <c r="A9" s="116" t="s">
        <v>0</v>
      </c>
      <c r="B9" s="110" t="s">
        <v>5</v>
      </c>
      <c r="C9" s="110" t="s">
        <v>16</v>
      </c>
      <c r="D9" s="110" t="s">
        <v>1</v>
      </c>
      <c r="E9" s="105" t="s">
        <v>64</v>
      </c>
      <c r="F9" s="108" t="s">
        <v>15</v>
      </c>
      <c r="G9" s="113" t="s">
        <v>61</v>
      </c>
      <c r="H9" s="108" t="s">
        <v>62</v>
      </c>
      <c r="I9" s="120" t="s">
        <v>2</v>
      </c>
      <c r="J9" s="121"/>
      <c r="K9" s="121"/>
      <c r="L9" s="122"/>
      <c r="M9" s="123"/>
      <c r="N9" s="118" t="s">
        <v>8</v>
      </c>
      <c r="O9" s="126" t="s">
        <v>9</v>
      </c>
      <c r="P9" s="138" t="s">
        <v>21</v>
      </c>
    </row>
    <row r="10" spans="1:24" ht="16.5" thickBot="1" x14ac:dyDescent="0.3">
      <c r="A10" s="117"/>
      <c r="B10" s="111"/>
      <c r="C10" s="111"/>
      <c r="D10" s="111"/>
      <c r="E10" s="106"/>
      <c r="F10" s="112"/>
      <c r="G10" s="114"/>
      <c r="H10" s="109"/>
      <c r="I10" s="47">
        <v>1</v>
      </c>
      <c r="J10" s="48">
        <v>2</v>
      </c>
      <c r="K10" s="48">
        <v>3</v>
      </c>
      <c r="L10" s="49">
        <v>4</v>
      </c>
      <c r="M10" s="20">
        <v>5</v>
      </c>
      <c r="N10" s="119"/>
      <c r="O10" s="127"/>
      <c r="P10" s="138"/>
    </row>
    <row r="11" spans="1:24" x14ac:dyDescent="0.25">
      <c r="A11" s="25">
        <v>1</v>
      </c>
      <c r="B11" s="51">
        <v>212</v>
      </c>
      <c r="C11" s="76" t="s">
        <v>53</v>
      </c>
      <c r="D11" s="76" t="s">
        <v>108</v>
      </c>
      <c r="E11" s="77" t="s">
        <v>68</v>
      </c>
      <c r="F11" s="53">
        <v>3</v>
      </c>
      <c r="G11" s="54">
        <v>8.3333333333333332E-3</v>
      </c>
      <c r="H11" s="54">
        <v>2.1238425925925924E-2</v>
      </c>
      <c r="I11" s="68"/>
      <c r="J11" s="69"/>
      <c r="K11" s="69"/>
      <c r="L11" s="70"/>
      <c r="M11" s="71"/>
      <c r="N11" s="63">
        <f>I11+J11+K11+L11+M11</f>
        <v>0</v>
      </c>
      <c r="O11" s="88">
        <f>H11-G11-N11</f>
        <v>1.2905092592592591E-2</v>
      </c>
      <c r="P11" s="11">
        <v>1</v>
      </c>
    </row>
    <row r="12" spans="1:24" x14ac:dyDescent="0.25">
      <c r="A12" s="25">
        <v>2</v>
      </c>
      <c r="B12" s="51">
        <v>213</v>
      </c>
      <c r="C12" s="76" t="s">
        <v>53</v>
      </c>
      <c r="D12" s="76" t="s">
        <v>95</v>
      </c>
      <c r="E12" s="77" t="s">
        <v>68</v>
      </c>
      <c r="F12" s="53" t="s">
        <v>17</v>
      </c>
      <c r="G12" s="54">
        <v>5.2777777777777778E-2</v>
      </c>
      <c r="H12" s="54">
        <v>6.8136574074074072E-2</v>
      </c>
      <c r="I12" s="68"/>
      <c r="J12" s="69"/>
      <c r="K12" s="69"/>
      <c r="L12" s="70"/>
      <c r="M12" s="71"/>
      <c r="N12" s="63">
        <f>I12+J12+K12+L12+M12</f>
        <v>0</v>
      </c>
      <c r="O12" s="88">
        <f>H12-G12-N12</f>
        <v>1.5358796296296294E-2</v>
      </c>
      <c r="P12" s="11">
        <v>2</v>
      </c>
    </row>
    <row r="13" spans="1:24" x14ac:dyDescent="0.25">
      <c r="A13" s="25">
        <v>3</v>
      </c>
      <c r="B13" s="51">
        <v>217</v>
      </c>
      <c r="C13" s="76" t="s">
        <v>29</v>
      </c>
      <c r="D13" s="76" t="s">
        <v>33</v>
      </c>
      <c r="E13" s="77" t="s">
        <v>72</v>
      </c>
      <c r="F13" s="56" t="s">
        <v>17</v>
      </c>
      <c r="G13" s="54">
        <v>0.10277777777777779</v>
      </c>
      <c r="H13" s="54">
        <v>0.12177083333333333</v>
      </c>
      <c r="I13" s="68"/>
      <c r="J13" s="69"/>
      <c r="K13" s="69"/>
      <c r="L13" s="70"/>
      <c r="M13" s="71"/>
      <c r="N13" s="63">
        <f>I13+J13+K13+L13+M13</f>
        <v>0</v>
      </c>
      <c r="O13" s="88">
        <f>H13-G13-N13</f>
        <v>1.8993055555555541E-2</v>
      </c>
      <c r="P13" s="11">
        <v>3</v>
      </c>
    </row>
    <row r="14" spans="1:24" x14ac:dyDescent="0.25">
      <c r="A14" s="25">
        <v>4</v>
      </c>
      <c r="B14" s="51">
        <v>211</v>
      </c>
      <c r="C14" s="76" t="s">
        <v>53</v>
      </c>
      <c r="D14" s="76" t="s">
        <v>109</v>
      </c>
      <c r="E14" s="77" t="s">
        <v>68</v>
      </c>
      <c r="F14" s="53" t="s">
        <v>17</v>
      </c>
      <c r="G14" s="54">
        <v>4.1666666666666666E-3</v>
      </c>
      <c r="H14" s="54">
        <v>2.5636574074074072E-2</v>
      </c>
      <c r="I14" s="68"/>
      <c r="J14" s="69"/>
      <c r="K14" s="69"/>
      <c r="L14" s="70"/>
      <c r="M14" s="71" t="s">
        <v>11</v>
      </c>
      <c r="N14" s="63">
        <f>I14+J14+K14+L14</f>
        <v>0</v>
      </c>
      <c r="O14" s="88">
        <f>H14-G14</f>
        <v>2.1469907407407406E-2</v>
      </c>
      <c r="P14" s="11">
        <v>4</v>
      </c>
    </row>
    <row r="15" spans="1:24" x14ac:dyDescent="0.25">
      <c r="A15" s="25">
        <v>5</v>
      </c>
      <c r="B15" s="51">
        <v>215</v>
      </c>
      <c r="C15" s="76" t="s">
        <v>54</v>
      </c>
      <c r="D15" s="76" t="s">
        <v>97</v>
      </c>
      <c r="E15" s="77" t="s">
        <v>68</v>
      </c>
      <c r="F15" s="56" t="s">
        <v>17</v>
      </c>
      <c r="G15" s="54">
        <v>2.2916666666666669E-2</v>
      </c>
      <c r="H15" s="54">
        <v>4.6956018518518522E-2</v>
      </c>
      <c r="I15" s="68"/>
      <c r="J15" s="69"/>
      <c r="K15" s="69"/>
      <c r="L15" s="70"/>
      <c r="M15" s="71" t="s">
        <v>11</v>
      </c>
      <c r="N15" s="63">
        <f>I15+J15+K15+L15</f>
        <v>0</v>
      </c>
      <c r="O15" s="88">
        <f t="shared" ref="O15" si="0">H15-G15</f>
        <v>2.4039351851851853E-2</v>
      </c>
      <c r="P15" s="11">
        <v>5</v>
      </c>
    </row>
    <row r="16" spans="1:24" x14ac:dyDescent="0.25">
      <c r="A16" s="46"/>
      <c r="B16" s="46"/>
      <c r="C16" s="46"/>
      <c r="D16" s="32"/>
      <c r="E16" s="32"/>
      <c r="F16" s="46"/>
      <c r="G16" s="33"/>
      <c r="H16" s="33"/>
      <c r="I16" s="30"/>
      <c r="J16" s="46"/>
      <c r="K16" s="46"/>
      <c r="L16" s="46"/>
      <c r="M16" s="46"/>
      <c r="N16" s="31"/>
      <c r="O16" s="31"/>
      <c r="P16" s="46"/>
    </row>
    <row r="17" spans="3:13" x14ac:dyDescent="0.25">
      <c r="C17" s="14" t="s">
        <v>12</v>
      </c>
      <c r="D17" s="15"/>
      <c r="E17" s="15"/>
      <c r="H17" s="3"/>
      <c r="I17" s="4"/>
      <c r="J17" s="15"/>
      <c r="K17" s="4" t="s">
        <v>25</v>
      </c>
    </row>
    <row r="18" spans="3:13" x14ac:dyDescent="0.25">
      <c r="C18" s="3"/>
      <c r="D18" s="4"/>
      <c r="E18" s="4"/>
      <c r="H18" s="3"/>
      <c r="I18" s="4"/>
      <c r="M18" s="3"/>
    </row>
    <row r="19" spans="3:13" x14ac:dyDescent="0.25">
      <c r="C19" s="14" t="s">
        <v>13</v>
      </c>
      <c r="D19" s="15"/>
      <c r="E19" s="15"/>
      <c r="H19" s="3"/>
      <c r="I19" s="4"/>
      <c r="J19" s="15"/>
      <c r="K19" s="4" t="s">
        <v>26</v>
      </c>
      <c r="M19" s="3"/>
    </row>
    <row r="20" spans="3:13" x14ac:dyDescent="0.25">
      <c r="C20" s="3"/>
      <c r="D20" s="4"/>
      <c r="E20" s="4"/>
      <c r="H20" s="3"/>
      <c r="I20" s="4"/>
      <c r="M20" s="3"/>
    </row>
    <row r="21" spans="3:13" x14ac:dyDescent="0.25">
      <c r="F21" s="3"/>
      <c r="G21" s="3"/>
      <c r="H21" s="3"/>
      <c r="J21" s="3"/>
      <c r="K21" s="3"/>
      <c r="L21" s="3"/>
      <c r="M21" s="3"/>
    </row>
  </sheetData>
  <mergeCells count="19">
    <mergeCell ref="A1:P1"/>
    <mergeCell ref="A2:P2"/>
    <mergeCell ref="A3:C3"/>
    <mergeCell ref="A4:P4"/>
    <mergeCell ref="H5:P5"/>
    <mergeCell ref="A6:P6"/>
    <mergeCell ref="F7:J7"/>
    <mergeCell ref="A9:A10"/>
    <mergeCell ref="B9:B10"/>
    <mergeCell ref="C9:C10"/>
    <mergeCell ref="D9:D10"/>
    <mergeCell ref="E9:E10"/>
    <mergeCell ref="F9:F10"/>
    <mergeCell ref="G9:G10"/>
    <mergeCell ref="H9:H10"/>
    <mergeCell ref="I9:M9"/>
    <mergeCell ref="N9:N10"/>
    <mergeCell ref="O9:O10"/>
    <mergeCell ref="P9:P10"/>
  </mergeCells>
  <dataValidations count="2">
    <dataValidation type="list" allowBlank="1" showInputMessage="1" showErrorMessage="1" errorTitle="Выберете пол из списка" sqref="G11:G13">
      <formula1>Список_группы_3</formula1>
    </dataValidation>
    <dataValidation type="list" allowBlank="1" showInputMessage="1" showErrorMessage="1" errorTitle="Выберете разряд из списка" sqref="F11:F15">
      <formula1>список_разряды1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80" zoomScaleNormal="80" workbookViewId="0">
      <selection activeCell="G15" sqref="G15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5.7109375" style="4" customWidth="1"/>
    <col min="4" max="4" width="32.140625" style="3" customWidth="1"/>
    <col min="5" max="5" width="16.85546875" style="3" customWidth="1"/>
    <col min="6" max="7" width="9.7109375" style="4" customWidth="1"/>
    <col min="8" max="8" width="9.140625" style="4" customWidth="1"/>
    <col min="9" max="9" width="0" style="3" hidden="1" customWidth="1"/>
    <col min="10" max="11" width="0" style="4" hidden="1" customWidth="1"/>
    <col min="12" max="13" width="5.7109375" style="4" hidden="1" customWidth="1"/>
    <col min="14" max="14" width="14.140625" style="4" hidden="1" customWidth="1"/>
    <col min="15" max="15" width="17.85546875" style="4" customWidth="1"/>
    <col min="16" max="16" width="11.140625" style="4" customWidth="1"/>
    <col min="17" max="16384" width="9.140625" style="3"/>
  </cols>
  <sheetData>
    <row r="1" spans="1:24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N3" s="3"/>
      <c r="O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x14ac:dyDescent="0.25">
      <c r="A7" s="44"/>
      <c r="B7" s="44"/>
      <c r="C7" s="44"/>
      <c r="D7" s="44"/>
      <c r="E7" s="44"/>
      <c r="F7" s="99" t="s">
        <v>23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4" ht="15.75" customHeight="1" x14ac:dyDescent="0.25">
      <c r="A9" s="128" t="s">
        <v>0</v>
      </c>
      <c r="B9" s="130" t="s">
        <v>5</v>
      </c>
      <c r="C9" s="130" t="s">
        <v>16</v>
      </c>
      <c r="D9" s="130" t="s">
        <v>1</v>
      </c>
      <c r="E9" s="133" t="s">
        <v>64</v>
      </c>
      <c r="F9" s="124" t="s">
        <v>15</v>
      </c>
      <c r="G9" s="136" t="s">
        <v>81</v>
      </c>
      <c r="H9" s="124" t="s">
        <v>80</v>
      </c>
      <c r="I9" s="120" t="s">
        <v>2</v>
      </c>
      <c r="J9" s="121"/>
      <c r="K9" s="121"/>
      <c r="L9" s="122"/>
      <c r="M9" s="123"/>
      <c r="N9" s="118" t="s">
        <v>8</v>
      </c>
      <c r="O9" s="140" t="s">
        <v>79</v>
      </c>
      <c r="P9" s="142" t="s">
        <v>21</v>
      </c>
    </row>
    <row r="10" spans="1:24" s="84" customFormat="1" ht="42" customHeight="1" thickBot="1" x14ac:dyDescent="0.3">
      <c r="A10" s="129"/>
      <c r="B10" s="144"/>
      <c r="C10" s="144"/>
      <c r="D10" s="144"/>
      <c r="E10" s="145"/>
      <c r="F10" s="146"/>
      <c r="G10" s="147"/>
      <c r="H10" s="139"/>
      <c r="I10" s="80">
        <v>1</v>
      </c>
      <c r="J10" s="81">
        <v>2</v>
      </c>
      <c r="K10" s="81">
        <v>3</v>
      </c>
      <c r="L10" s="82">
        <v>4</v>
      </c>
      <c r="M10" s="83">
        <v>5</v>
      </c>
      <c r="N10" s="119"/>
      <c r="O10" s="141"/>
      <c r="P10" s="143"/>
    </row>
    <row r="11" spans="1:24" x14ac:dyDescent="0.25">
      <c r="A11" s="24">
        <v>1</v>
      </c>
      <c r="B11" s="90">
        <v>303</v>
      </c>
      <c r="C11" s="91" t="s">
        <v>63</v>
      </c>
      <c r="D11" s="91" t="s">
        <v>110</v>
      </c>
      <c r="E11" s="92" t="s">
        <v>66</v>
      </c>
      <c r="F11" s="93">
        <v>3</v>
      </c>
      <c r="G11" s="94">
        <v>5.6944444444444443E-2</v>
      </c>
      <c r="H11" s="94">
        <v>6.7858796296296306E-2</v>
      </c>
      <c r="I11" s="64"/>
      <c r="J11" s="65"/>
      <c r="K11" s="65"/>
      <c r="L11" s="66"/>
      <c r="M11" s="67"/>
      <c r="N11" s="63">
        <f>I11+J11+K11+L11+M11</f>
        <v>0</v>
      </c>
      <c r="O11" s="88">
        <f>H11-G11-N11</f>
        <v>1.0914351851851863E-2</v>
      </c>
      <c r="P11" s="11">
        <v>1</v>
      </c>
    </row>
    <row r="12" spans="1:24" x14ac:dyDescent="0.25">
      <c r="A12" s="25">
        <v>2</v>
      </c>
      <c r="B12" s="51">
        <v>307</v>
      </c>
      <c r="C12" s="76" t="s">
        <v>53</v>
      </c>
      <c r="D12" s="76" t="s">
        <v>92</v>
      </c>
      <c r="E12" s="77" t="s">
        <v>69</v>
      </c>
      <c r="F12" s="53" t="s">
        <v>17</v>
      </c>
      <c r="G12" s="54">
        <v>1.5972222222222224E-2</v>
      </c>
      <c r="H12" s="54">
        <v>2.8958333333333336E-2</v>
      </c>
      <c r="I12" s="72"/>
      <c r="J12" s="73"/>
      <c r="K12" s="73"/>
      <c r="L12" s="74"/>
      <c r="M12" s="75"/>
      <c r="N12" s="63">
        <f>I12+J12+K12+L12+M12</f>
        <v>0</v>
      </c>
      <c r="O12" s="88">
        <f>H12-G12-N12</f>
        <v>1.2986111111111111E-2</v>
      </c>
      <c r="P12" s="11">
        <v>2</v>
      </c>
    </row>
    <row r="13" spans="1:24" x14ac:dyDescent="0.25">
      <c r="A13" s="25">
        <v>3</v>
      </c>
      <c r="B13" s="51">
        <v>304</v>
      </c>
      <c r="C13" s="76" t="s">
        <v>28</v>
      </c>
      <c r="D13" s="76" t="s">
        <v>111</v>
      </c>
      <c r="E13" s="77" t="s">
        <v>66</v>
      </c>
      <c r="F13" s="53">
        <v>3</v>
      </c>
      <c r="G13" s="54">
        <v>6.5277777777777782E-2</v>
      </c>
      <c r="H13" s="54">
        <v>7.8645833333333331E-2</v>
      </c>
      <c r="I13" s="68"/>
      <c r="J13" s="69"/>
      <c r="K13" s="69"/>
      <c r="L13" s="70"/>
      <c r="M13" s="71"/>
      <c r="N13" s="63">
        <f>I13+J13+K13+L13+M13</f>
        <v>0</v>
      </c>
      <c r="O13" s="88">
        <f>H13-G13-N13</f>
        <v>1.336805555555555E-2</v>
      </c>
      <c r="P13" s="11">
        <v>3</v>
      </c>
    </row>
    <row r="14" spans="1:24" x14ac:dyDescent="0.25">
      <c r="A14" s="46"/>
      <c r="B14" s="46"/>
      <c r="C14" s="46"/>
      <c r="D14" s="32"/>
      <c r="E14" s="32"/>
      <c r="F14" s="46"/>
      <c r="G14" s="33"/>
      <c r="H14" s="33"/>
      <c r="I14" s="30"/>
      <c r="J14" s="46"/>
      <c r="K14" s="46"/>
      <c r="L14" s="46"/>
      <c r="M14" s="46"/>
      <c r="N14" s="31"/>
      <c r="O14" s="31"/>
      <c r="P14" s="46"/>
    </row>
    <row r="15" spans="1:24" x14ac:dyDescent="0.25">
      <c r="C15" s="14" t="s">
        <v>12</v>
      </c>
      <c r="D15" s="15"/>
      <c r="E15" s="15"/>
      <c r="G15" s="15"/>
      <c r="H15" s="4" t="s">
        <v>25</v>
      </c>
      <c r="J15" s="3"/>
      <c r="K15" s="3"/>
    </row>
    <row r="16" spans="1:24" x14ac:dyDescent="0.25">
      <c r="C16" s="3"/>
      <c r="D16" s="4"/>
      <c r="E16" s="4"/>
      <c r="J16" s="3"/>
      <c r="K16" s="3"/>
      <c r="M16" s="3"/>
    </row>
    <row r="17" spans="3:13" x14ac:dyDescent="0.25">
      <c r="C17" s="14" t="s">
        <v>13</v>
      </c>
      <c r="D17" s="15"/>
      <c r="E17" s="15"/>
      <c r="G17" s="15"/>
      <c r="H17" s="4" t="s">
        <v>26</v>
      </c>
      <c r="J17" s="3"/>
      <c r="K17" s="3"/>
      <c r="M17" s="3"/>
    </row>
    <row r="18" spans="3:13" x14ac:dyDescent="0.25">
      <c r="C18" s="3"/>
      <c r="D18" s="4"/>
      <c r="E18" s="4"/>
      <c r="H18" s="3"/>
      <c r="I18" s="4"/>
      <c r="M18" s="3"/>
    </row>
    <row r="19" spans="3:13" x14ac:dyDescent="0.25">
      <c r="F19" s="3"/>
      <c r="G19" s="3"/>
      <c r="H19" s="3"/>
      <c r="J19" s="3"/>
      <c r="K19" s="3"/>
      <c r="L19" s="3"/>
      <c r="M19" s="3"/>
    </row>
  </sheetData>
  <mergeCells count="19">
    <mergeCell ref="F7:J7"/>
    <mergeCell ref="A9:A10"/>
    <mergeCell ref="B9:B10"/>
    <mergeCell ref="C9:C10"/>
    <mergeCell ref="D9:D10"/>
    <mergeCell ref="E9:E10"/>
    <mergeCell ref="F9:F10"/>
    <mergeCell ref="G9:G10"/>
    <mergeCell ref="H9:H10"/>
    <mergeCell ref="I9:M9"/>
    <mergeCell ref="N9:N10"/>
    <mergeCell ref="O9:O10"/>
    <mergeCell ref="P9:P10"/>
    <mergeCell ref="A1:P1"/>
    <mergeCell ref="A2:P2"/>
    <mergeCell ref="A4:P4"/>
    <mergeCell ref="H5:P5"/>
    <mergeCell ref="A6:P6"/>
    <mergeCell ref="A3:C3"/>
  </mergeCells>
  <dataValidations count="2">
    <dataValidation type="list" allowBlank="1" showInputMessage="1" showErrorMessage="1" errorTitle="Выберете пол из списка" sqref="G11:G13">
      <formula1>Список_группы_3</formula1>
    </dataValidation>
    <dataValidation type="list" allowBlank="1" showInputMessage="1" showErrorMessage="1" errorTitle="Выберете разряд из списка" sqref="F11:F13">
      <formula1>список_разряды1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70" zoomScaleNormal="70" workbookViewId="0">
      <selection activeCell="J15" sqref="J15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21.5703125" style="4" customWidth="1"/>
    <col min="4" max="4" width="32.140625" style="3" customWidth="1"/>
    <col min="5" max="5" width="16.85546875" style="3" customWidth="1"/>
    <col min="6" max="7" width="9.7109375" style="4" customWidth="1"/>
    <col min="8" max="8" width="9.140625" style="4" customWidth="1"/>
    <col min="9" max="9" width="9.140625" style="3"/>
    <col min="10" max="13" width="9.140625" style="4"/>
    <col min="14" max="14" width="13.140625" style="4" customWidth="1"/>
    <col min="15" max="15" width="15.140625" style="4" customWidth="1"/>
    <col min="16" max="16" width="11.140625" style="4" customWidth="1"/>
    <col min="17" max="16384" width="9.140625" style="3"/>
  </cols>
  <sheetData>
    <row r="1" spans="1:24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N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x14ac:dyDescent="0.25">
      <c r="A7" s="44"/>
      <c r="B7" s="44"/>
      <c r="C7" s="44"/>
      <c r="D7" s="44"/>
      <c r="E7" s="44"/>
      <c r="F7" s="99" t="s">
        <v>82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4" ht="15.75" customHeight="1" x14ac:dyDescent="0.25">
      <c r="A9" s="116" t="s">
        <v>0</v>
      </c>
      <c r="B9" s="110" t="s">
        <v>5</v>
      </c>
      <c r="C9" s="110" t="s">
        <v>16</v>
      </c>
      <c r="D9" s="110" t="s">
        <v>1</v>
      </c>
      <c r="E9" s="105" t="s">
        <v>64</v>
      </c>
      <c r="F9" s="108" t="s">
        <v>15</v>
      </c>
      <c r="G9" s="113" t="s">
        <v>61</v>
      </c>
      <c r="H9" s="108" t="s">
        <v>62</v>
      </c>
      <c r="I9" s="120" t="s">
        <v>2</v>
      </c>
      <c r="J9" s="121"/>
      <c r="K9" s="121"/>
      <c r="L9" s="122"/>
      <c r="M9" s="123"/>
      <c r="N9" s="148" t="s">
        <v>8</v>
      </c>
      <c r="O9" s="150" t="s">
        <v>9</v>
      </c>
      <c r="P9" s="148" t="s">
        <v>21</v>
      </c>
    </row>
    <row r="10" spans="1:24" ht="16.5" thickBot="1" x14ac:dyDescent="0.3">
      <c r="A10" s="117"/>
      <c r="B10" s="111"/>
      <c r="C10" s="111"/>
      <c r="D10" s="111"/>
      <c r="E10" s="106"/>
      <c r="F10" s="112"/>
      <c r="G10" s="114"/>
      <c r="H10" s="109"/>
      <c r="I10" s="47">
        <v>1</v>
      </c>
      <c r="J10" s="48">
        <v>2</v>
      </c>
      <c r="K10" s="48">
        <v>3</v>
      </c>
      <c r="L10" s="49">
        <v>4</v>
      </c>
      <c r="M10" s="20">
        <v>5</v>
      </c>
      <c r="N10" s="149"/>
      <c r="O10" s="151"/>
      <c r="P10" s="149"/>
    </row>
    <row r="11" spans="1:24" x14ac:dyDescent="0.25">
      <c r="A11" s="24">
        <v>1</v>
      </c>
      <c r="B11" s="51">
        <v>417</v>
      </c>
      <c r="C11" s="76" t="s">
        <v>52</v>
      </c>
      <c r="D11" s="76" t="s">
        <v>112</v>
      </c>
      <c r="E11" s="77" t="s">
        <v>65</v>
      </c>
      <c r="F11" s="53">
        <v>3</v>
      </c>
      <c r="G11" s="54">
        <v>8.8888888888888892E-2</v>
      </c>
      <c r="H11" s="54">
        <v>0.10024305555555556</v>
      </c>
      <c r="I11" s="64"/>
      <c r="J11" s="65"/>
      <c r="K11" s="65">
        <v>9.8379629629629642E-4</v>
      </c>
      <c r="L11" s="66"/>
      <c r="M11" s="67"/>
      <c r="N11" s="63">
        <f>I11+J11+K11+L11+M11</f>
        <v>9.8379629629629642E-4</v>
      </c>
      <c r="O11" s="23">
        <f>H11-G11-N11</f>
        <v>1.0370370370370368E-2</v>
      </c>
      <c r="P11" s="21">
        <v>1</v>
      </c>
    </row>
    <row r="12" spans="1:24" x14ac:dyDescent="0.25">
      <c r="A12" s="25">
        <v>2</v>
      </c>
      <c r="B12" s="51">
        <v>401</v>
      </c>
      <c r="C12" s="76" t="s">
        <v>52</v>
      </c>
      <c r="D12" s="76" t="s">
        <v>90</v>
      </c>
      <c r="E12" s="78" t="s">
        <v>67</v>
      </c>
      <c r="F12" s="53">
        <v>3</v>
      </c>
      <c r="G12" s="54">
        <v>0.1013888888888889</v>
      </c>
      <c r="H12" s="54">
        <v>0.11285879629629629</v>
      </c>
      <c r="I12" s="72"/>
      <c r="J12" s="73"/>
      <c r="K12" s="73"/>
      <c r="L12" s="74"/>
      <c r="M12" s="75"/>
      <c r="N12" s="63">
        <f>I12+J12+K12+L12+M12</f>
        <v>0</v>
      </c>
      <c r="O12" s="23">
        <f>H12-G12-N12</f>
        <v>1.1469907407407387E-2</v>
      </c>
      <c r="P12" s="22">
        <v>2</v>
      </c>
    </row>
    <row r="13" spans="1:24" x14ac:dyDescent="0.25">
      <c r="A13" s="25">
        <v>3</v>
      </c>
      <c r="B13" s="51">
        <v>406</v>
      </c>
      <c r="C13" s="76" t="s">
        <v>52</v>
      </c>
      <c r="D13" s="76" t="s">
        <v>113</v>
      </c>
      <c r="E13" s="78" t="s">
        <v>70</v>
      </c>
      <c r="F13" s="53">
        <v>3</v>
      </c>
      <c r="G13" s="54">
        <v>9.4444444444444442E-2</v>
      </c>
      <c r="H13" s="54">
        <v>0.1095486111111111</v>
      </c>
      <c r="I13" s="68"/>
      <c r="J13" s="69"/>
      <c r="K13" s="69"/>
      <c r="L13" s="70"/>
      <c r="M13" s="71"/>
      <c r="N13" s="63">
        <f>I13+J13+K13+L13+M13</f>
        <v>0</v>
      </c>
      <c r="O13" s="23">
        <f>H13-G13-N13</f>
        <v>1.5104166666666655E-2</v>
      </c>
      <c r="P13" s="22">
        <v>3</v>
      </c>
    </row>
    <row r="14" spans="1:24" x14ac:dyDescent="0.25">
      <c r="A14" s="46"/>
      <c r="B14" s="46"/>
      <c r="C14" s="46"/>
      <c r="D14" s="32"/>
      <c r="E14" s="32"/>
      <c r="F14" s="46"/>
      <c r="G14" s="33"/>
      <c r="H14" s="33"/>
      <c r="I14" s="30"/>
      <c r="J14" s="46"/>
      <c r="K14" s="46"/>
      <c r="L14" s="46"/>
      <c r="M14" s="46"/>
      <c r="N14" s="31"/>
      <c r="O14" s="31"/>
      <c r="P14" s="46"/>
    </row>
    <row r="15" spans="1:24" x14ac:dyDescent="0.25">
      <c r="C15" s="14" t="s">
        <v>12</v>
      </c>
      <c r="D15" s="15"/>
      <c r="E15" s="15"/>
      <c r="H15" s="3"/>
      <c r="I15" s="4"/>
      <c r="J15" s="15"/>
      <c r="K15" s="4" t="s">
        <v>25</v>
      </c>
    </row>
    <row r="16" spans="1:24" x14ac:dyDescent="0.25">
      <c r="C16" s="3"/>
      <c r="D16" s="4"/>
      <c r="E16" s="4"/>
      <c r="H16" s="3"/>
      <c r="I16" s="4"/>
      <c r="M16" s="3"/>
    </row>
    <row r="17" spans="3:13" x14ac:dyDescent="0.25">
      <c r="C17" s="14" t="s">
        <v>13</v>
      </c>
      <c r="D17" s="15"/>
      <c r="E17" s="15"/>
      <c r="H17" s="3"/>
      <c r="I17" s="4"/>
      <c r="J17" s="15"/>
      <c r="K17" s="4" t="s">
        <v>26</v>
      </c>
      <c r="M17" s="3"/>
    </row>
    <row r="18" spans="3:13" x14ac:dyDescent="0.25">
      <c r="C18" s="3"/>
      <c r="D18" s="4"/>
      <c r="E18" s="4"/>
      <c r="H18" s="3"/>
      <c r="I18" s="4"/>
      <c r="M18" s="3"/>
    </row>
    <row r="19" spans="3:13" x14ac:dyDescent="0.25">
      <c r="F19" s="3"/>
      <c r="G19" s="3"/>
      <c r="H19" s="3"/>
      <c r="J19" s="3"/>
      <c r="K19" s="3"/>
      <c r="L19" s="3"/>
      <c r="M19" s="3"/>
    </row>
  </sheetData>
  <mergeCells count="19">
    <mergeCell ref="F7:J7"/>
    <mergeCell ref="A9:A10"/>
    <mergeCell ref="B9:B10"/>
    <mergeCell ref="C9:C10"/>
    <mergeCell ref="D9:D10"/>
    <mergeCell ref="E9:E10"/>
    <mergeCell ref="F9:F10"/>
    <mergeCell ref="G9:G10"/>
    <mergeCell ref="H9:H10"/>
    <mergeCell ref="I9:M9"/>
    <mergeCell ref="N9:N10"/>
    <mergeCell ref="O9:O10"/>
    <mergeCell ref="P9:P10"/>
    <mergeCell ref="A1:P1"/>
    <mergeCell ref="A2:P2"/>
    <mergeCell ref="A4:P4"/>
    <mergeCell ref="H5:P5"/>
    <mergeCell ref="A6:P6"/>
    <mergeCell ref="A3:C3"/>
  </mergeCells>
  <dataValidations count="2">
    <dataValidation type="list" allowBlank="1" showInputMessage="1" showErrorMessage="1" errorTitle="Выберете пол из списка" sqref="G11:G13">
      <formula1>Список_группы_3</formula1>
    </dataValidation>
    <dataValidation type="list" allowBlank="1" showInputMessage="1" showErrorMessage="1" errorTitle="Выберете разряд из списка" sqref="F11:F13">
      <formula1>список_разряды1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3" zoomScale="70" zoomScaleNormal="70" workbookViewId="0">
      <selection activeCell="J18" sqref="J18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1.140625" style="4" customWidth="1"/>
    <col min="4" max="4" width="29.7109375" style="3" customWidth="1"/>
    <col min="5" max="5" width="17.28515625" style="3" customWidth="1"/>
    <col min="6" max="7" width="9.7109375" style="4" customWidth="1"/>
    <col min="8" max="8" width="9.140625" style="4"/>
    <col min="9" max="9" width="9.140625" style="3"/>
    <col min="10" max="13" width="9.140625" style="4"/>
    <col min="14" max="14" width="14" style="4" customWidth="1"/>
    <col min="15" max="15" width="15.140625" style="4" customWidth="1"/>
    <col min="16" max="16" width="11.140625" style="4" customWidth="1"/>
    <col min="17" max="16384" width="9.140625" style="3"/>
  </cols>
  <sheetData>
    <row r="1" spans="1:24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O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x14ac:dyDescent="0.25">
      <c r="A7" s="44"/>
      <c r="B7" s="44"/>
      <c r="C7" s="44"/>
      <c r="D7" s="44"/>
      <c r="E7" s="44"/>
      <c r="F7" s="99" t="s">
        <v>83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4" ht="15.75" customHeight="1" x14ac:dyDescent="0.25">
      <c r="A9" s="116" t="s">
        <v>0</v>
      </c>
      <c r="B9" s="110" t="s">
        <v>5</v>
      </c>
      <c r="C9" s="110" t="s">
        <v>16</v>
      </c>
      <c r="D9" s="110" t="s">
        <v>1</v>
      </c>
      <c r="E9" s="133" t="s">
        <v>64</v>
      </c>
      <c r="F9" s="108" t="s">
        <v>15</v>
      </c>
      <c r="G9" s="113" t="s">
        <v>6</v>
      </c>
      <c r="H9" s="108" t="s">
        <v>7</v>
      </c>
      <c r="I9" s="120" t="s">
        <v>2</v>
      </c>
      <c r="J9" s="121"/>
      <c r="K9" s="121"/>
      <c r="L9" s="122"/>
      <c r="M9" s="123"/>
      <c r="N9" s="148" t="s">
        <v>76</v>
      </c>
      <c r="O9" s="150" t="s">
        <v>9</v>
      </c>
      <c r="P9" s="152" t="s">
        <v>21</v>
      </c>
    </row>
    <row r="10" spans="1:24" ht="16.5" thickBot="1" x14ac:dyDescent="0.3">
      <c r="A10" s="117"/>
      <c r="B10" s="154"/>
      <c r="C10" s="154"/>
      <c r="D10" s="154"/>
      <c r="E10" s="134"/>
      <c r="F10" s="155"/>
      <c r="G10" s="156"/>
      <c r="H10" s="157"/>
      <c r="I10" s="47">
        <v>1</v>
      </c>
      <c r="J10" s="48">
        <v>2</v>
      </c>
      <c r="K10" s="48">
        <v>3</v>
      </c>
      <c r="L10" s="49">
        <v>4</v>
      </c>
      <c r="M10" s="20">
        <v>5</v>
      </c>
      <c r="N10" s="149"/>
      <c r="O10" s="151"/>
      <c r="P10" s="153"/>
    </row>
    <row r="11" spans="1:24" x14ac:dyDescent="0.25">
      <c r="A11" s="24">
        <v>1</v>
      </c>
      <c r="B11" s="90">
        <v>109</v>
      </c>
      <c r="C11" s="95" t="s">
        <v>29</v>
      </c>
      <c r="D11" s="95" t="s">
        <v>114</v>
      </c>
      <c r="E11" s="59" t="s">
        <v>71</v>
      </c>
      <c r="F11" s="96" t="s">
        <v>17</v>
      </c>
      <c r="G11" s="94">
        <v>8.6111111111111124E-2</v>
      </c>
      <c r="H11" s="94">
        <v>0.10462962962962963</v>
      </c>
      <c r="I11" s="42"/>
      <c r="J11" s="16"/>
      <c r="K11" s="16"/>
      <c r="L11" s="17"/>
      <c r="M11" s="26"/>
      <c r="N11" s="37">
        <f>M11+I11+J11+K11+L11</f>
        <v>0</v>
      </c>
      <c r="O11" s="23">
        <f>H11-G11</f>
        <v>1.8518518518518504E-2</v>
      </c>
      <c r="P11" s="21">
        <v>1</v>
      </c>
    </row>
    <row r="12" spans="1:24" x14ac:dyDescent="0.25">
      <c r="A12" s="25">
        <v>2</v>
      </c>
      <c r="B12" s="51">
        <v>107</v>
      </c>
      <c r="C12" s="52" t="s">
        <v>30</v>
      </c>
      <c r="D12" s="52" t="s">
        <v>45</v>
      </c>
      <c r="E12" s="59" t="s">
        <v>71</v>
      </c>
      <c r="F12" s="53" t="s">
        <v>17</v>
      </c>
      <c r="G12" s="54">
        <v>8.1944444444444445E-2</v>
      </c>
      <c r="H12" s="54">
        <v>0.10153935185185185</v>
      </c>
      <c r="I12" s="57"/>
      <c r="J12" s="13"/>
      <c r="K12" s="13"/>
      <c r="L12" s="58"/>
      <c r="M12" s="28"/>
      <c r="N12" s="37">
        <f>M12+I12+J12+K12+L12</f>
        <v>0</v>
      </c>
      <c r="O12" s="23">
        <f>H12-G12</f>
        <v>1.9594907407407408E-2</v>
      </c>
      <c r="P12" s="22">
        <v>2</v>
      </c>
    </row>
    <row r="13" spans="1:24" x14ac:dyDescent="0.25">
      <c r="A13" s="25">
        <v>3</v>
      </c>
      <c r="B13" s="51">
        <v>106</v>
      </c>
      <c r="C13" s="52" t="s">
        <v>30</v>
      </c>
      <c r="D13" s="52" t="s">
        <v>50</v>
      </c>
      <c r="E13" s="59" t="s">
        <v>85</v>
      </c>
      <c r="F13" s="53" t="s">
        <v>17</v>
      </c>
      <c r="G13" s="54">
        <v>9.1666666666666674E-2</v>
      </c>
      <c r="H13" s="54">
        <v>0.1149074074074074</v>
      </c>
      <c r="I13" s="43"/>
      <c r="J13" s="11"/>
      <c r="K13" s="11"/>
      <c r="L13" s="18"/>
      <c r="M13" s="27"/>
      <c r="N13" s="37">
        <f>M13+I13+J13+K13+L13</f>
        <v>0</v>
      </c>
      <c r="O13" s="23">
        <f>H13-G13</f>
        <v>2.3240740740740728E-2</v>
      </c>
      <c r="P13" s="22">
        <v>3</v>
      </c>
    </row>
    <row r="14" spans="1:24" x14ac:dyDescent="0.25">
      <c r="A14" s="25">
        <v>4</v>
      </c>
      <c r="B14" s="51">
        <v>108</v>
      </c>
      <c r="C14" s="52" t="s">
        <v>30</v>
      </c>
      <c r="D14" s="55" t="s">
        <v>55</v>
      </c>
      <c r="E14" s="59" t="s">
        <v>85</v>
      </c>
      <c r="F14" s="53" t="s">
        <v>17</v>
      </c>
      <c r="G14" s="54">
        <v>4.8611111111111112E-2</v>
      </c>
      <c r="H14" s="54">
        <v>7.4895833333333328E-2</v>
      </c>
      <c r="I14" s="43"/>
      <c r="J14" s="11"/>
      <c r="K14" s="11"/>
      <c r="L14" s="18"/>
      <c r="M14" s="29"/>
      <c r="N14" s="37">
        <f>M14+I14+J14+K14+L14</f>
        <v>0</v>
      </c>
      <c r="O14" s="23">
        <f>H14-G14</f>
        <v>2.6284722222222216E-2</v>
      </c>
      <c r="P14" s="22">
        <v>4</v>
      </c>
    </row>
    <row r="15" spans="1:24" x14ac:dyDescent="0.25">
      <c r="A15" s="25">
        <v>5</v>
      </c>
      <c r="B15" s="51">
        <v>101</v>
      </c>
      <c r="C15" s="55" t="s">
        <v>29</v>
      </c>
      <c r="D15" s="55" t="s">
        <v>115</v>
      </c>
      <c r="E15" s="59" t="s">
        <v>71</v>
      </c>
      <c r="F15" s="56" t="s">
        <v>17</v>
      </c>
      <c r="G15" s="54">
        <v>9.8611111111111108E-2</v>
      </c>
      <c r="H15" s="54">
        <v>0.12310185185185185</v>
      </c>
      <c r="I15" s="43"/>
      <c r="J15" s="12"/>
      <c r="K15" s="11"/>
      <c r="L15" s="18"/>
      <c r="M15" s="27" t="s">
        <v>11</v>
      </c>
      <c r="N15" s="37">
        <v>6.9444444444444441E-3</v>
      </c>
      <c r="O15" s="23">
        <f>H15-G15+N15</f>
        <v>3.1435185185185191E-2</v>
      </c>
      <c r="P15" s="22">
        <v>5</v>
      </c>
    </row>
    <row r="16" spans="1:24" x14ac:dyDescent="0.25">
      <c r="A16" s="25">
        <v>6</v>
      </c>
      <c r="B16" s="51">
        <v>104</v>
      </c>
      <c r="C16" s="52" t="s">
        <v>28</v>
      </c>
      <c r="D16" s="52" t="s">
        <v>57</v>
      </c>
      <c r="E16" s="59" t="s">
        <v>71</v>
      </c>
      <c r="F16" s="53" t="s">
        <v>17</v>
      </c>
      <c r="G16" s="54">
        <v>2.9861111111111113E-2</v>
      </c>
      <c r="H16" s="54">
        <v>6.1261574074074072E-2</v>
      </c>
      <c r="I16" s="43"/>
      <c r="J16" s="11"/>
      <c r="K16" s="11"/>
      <c r="L16" s="18"/>
      <c r="M16" s="27" t="s">
        <v>11</v>
      </c>
      <c r="N16" s="37">
        <v>6.9444444444444441E-3</v>
      </c>
      <c r="O16" s="23">
        <f>H16-G16+N16</f>
        <v>3.8344907407407411E-2</v>
      </c>
      <c r="P16" s="22">
        <v>6</v>
      </c>
    </row>
    <row r="17" spans="1:16" x14ac:dyDescent="0.25">
      <c r="A17" s="46"/>
      <c r="B17" s="46"/>
      <c r="C17" s="46"/>
      <c r="D17" s="32"/>
      <c r="E17" s="32"/>
      <c r="F17" s="46"/>
      <c r="G17" s="33"/>
      <c r="H17" s="33"/>
      <c r="I17" s="30"/>
      <c r="J17" s="46"/>
      <c r="K17" s="46"/>
      <c r="L17" s="46"/>
      <c r="M17" s="46"/>
      <c r="N17" s="31"/>
      <c r="O17" s="31"/>
      <c r="P17" s="46"/>
    </row>
    <row r="18" spans="1:16" x14ac:dyDescent="0.25">
      <c r="C18" s="14" t="s">
        <v>12</v>
      </c>
      <c r="D18" s="15"/>
      <c r="E18" s="15"/>
      <c r="H18" s="3"/>
      <c r="I18" s="4"/>
      <c r="J18" s="15"/>
      <c r="K18" s="4" t="s">
        <v>25</v>
      </c>
    </row>
    <row r="19" spans="1:16" x14ac:dyDescent="0.25">
      <c r="C19" s="3"/>
      <c r="D19" s="4"/>
      <c r="E19" s="4"/>
      <c r="H19" s="3"/>
      <c r="I19" s="4"/>
      <c r="M19" s="3"/>
    </row>
    <row r="20" spans="1:16" x14ac:dyDescent="0.25">
      <c r="C20" s="14" t="s">
        <v>13</v>
      </c>
      <c r="D20" s="15"/>
      <c r="E20" s="15"/>
      <c r="H20" s="3"/>
      <c r="I20" s="4"/>
      <c r="J20" s="15"/>
      <c r="K20" s="4" t="s">
        <v>26</v>
      </c>
      <c r="M20" s="3"/>
    </row>
    <row r="21" spans="1:16" x14ac:dyDescent="0.25">
      <c r="C21" s="3"/>
      <c r="D21" s="4"/>
      <c r="E21" s="4"/>
      <c r="H21" s="3"/>
      <c r="I21" s="4"/>
      <c r="M21" s="3"/>
    </row>
    <row r="22" spans="1:16" x14ac:dyDescent="0.25">
      <c r="F22" s="3"/>
      <c r="G22" s="3"/>
      <c r="H22" s="3"/>
      <c r="J22" s="3"/>
      <c r="K22" s="3"/>
      <c r="L22" s="3"/>
      <c r="M22" s="3"/>
    </row>
  </sheetData>
  <mergeCells count="19">
    <mergeCell ref="A1:P1"/>
    <mergeCell ref="A2:P2"/>
    <mergeCell ref="A3:C3"/>
    <mergeCell ref="A4:P4"/>
    <mergeCell ref="H5:P5"/>
    <mergeCell ref="A6:P6"/>
    <mergeCell ref="F7:J7"/>
    <mergeCell ref="A9:A10"/>
    <mergeCell ref="B9:B10"/>
    <mergeCell ref="C9:C10"/>
    <mergeCell ref="D9:D10"/>
    <mergeCell ref="F9:F10"/>
    <mergeCell ref="G9:G10"/>
    <mergeCell ref="H9:H10"/>
    <mergeCell ref="E9:E10"/>
    <mergeCell ref="I9:M9"/>
    <mergeCell ref="N9:N10"/>
    <mergeCell ref="O9:O10"/>
    <mergeCell ref="P9:P10"/>
  </mergeCells>
  <dataValidations count="2">
    <dataValidation type="list" allowBlank="1" showInputMessage="1" showErrorMessage="1" errorTitle="Выберете разряд из списка" sqref="F11:F16">
      <formula1>список_разряды1</formula1>
    </dataValidation>
    <dataValidation type="list" allowBlank="1" showInputMessage="1" showErrorMessage="1" errorTitle="Выберете пол из списка" sqref="G11:G13">
      <formula1>Список_группы_3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="70" zoomScaleNormal="70" workbookViewId="0">
      <selection activeCell="J19" sqref="J19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31.140625" style="4" customWidth="1"/>
    <col min="4" max="4" width="29.7109375" style="3" customWidth="1"/>
    <col min="5" max="5" width="14.42578125" style="3" customWidth="1"/>
    <col min="6" max="7" width="9.7109375" style="4" customWidth="1"/>
    <col min="8" max="8" width="9.140625" style="4"/>
    <col min="9" max="9" width="9.140625" style="3"/>
    <col min="10" max="13" width="9.140625" style="4"/>
    <col min="14" max="14" width="14" style="4" customWidth="1"/>
    <col min="15" max="15" width="15.140625" style="4" customWidth="1"/>
    <col min="16" max="16" width="11.140625" style="4" customWidth="1"/>
    <col min="17" max="16384" width="9.140625" style="3"/>
  </cols>
  <sheetData>
    <row r="1" spans="1:24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O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x14ac:dyDescent="0.25">
      <c r="A7" s="44"/>
      <c r="B7" s="44"/>
      <c r="C7" s="44"/>
      <c r="D7" s="44"/>
      <c r="E7" s="44"/>
      <c r="F7" s="99" t="s">
        <v>84</v>
      </c>
      <c r="G7" s="99"/>
      <c r="H7" s="99"/>
      <c r="I7" s="99"/>
      <c r="J7" s="99"/>
      <c r="K7" s="44"/>
      <c r="L7" s="44"/>
      <c r="M7" s="44"/>
      <c r="N7" s="44"/>
      <c r="O7" s="44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4" x14ac:dyDescent="0.25">
      <c r="A9" s="128" t="s">
        <v>0</v>
      </c>
      <c r="B9" s="130" t="s">
        <v>5</v>
      </c>
      <c r="C9" s="130" t="s">
        <v>16</v>
      </c>
      <c r="D9" s="130" t="s">
        <v>1</v>
      </c>
      <c r="E9" s="133" t="s">
        <v>64</v>
      </c>
      <c r="F9" s="108" t="s">
        <v>15</v>
      </c>
      <c r="G9" s="113" t="s">
        <v>6</v>
      </c>
      <c r="H9" s="108" t="s">
        <v>7</v>
      </c>
      <c r="I9" s="120" t="s">
        <v>2</v>
      </c>
      <c r="J9" s="121"/>
      <c r="K9" s="121"/>
      <c r="L9" s="122"/>
      <c r="M9" s="123"/>
      <c r="N9" s="148" t="s">
        <v>76</v>
      </c>
      <c r="O9" s="150" t="s">
        <v>9</v>
      </c>
      <c r="P9" s="148" t="s">
        <v>21</v>
      </c>
    </row>
    <row r="10" spans="1:24" ht="16.5" thickBot="1" x14ac:dyDescent="0.3">
      <c r="A10" s="129"/>
      <c r="B10" s="131"/>
      <c r="C10" s="131"/>
      <c r="D10" s="131"/>
      <c r="E10" s="134"/>
      <c r="F10" s="112"/>
      <c r="G10" s="114"/>
      <c r="H10" s="109"/>
      <c r="I10" s="47">
        <v>1</v>
      </c>
      <c r="J10" s="48">
        <v>2</v>
      </c>
      <c r="K10" s="48">
        <v>3</v>
      </c>
      <c r="L10" s="49">
        <v>4</v>
      </c>
      <c r="M10" s="20">
        <v>5</v>
      </c>
      <c r="N10" s="149"/>
      <c r="O10" s="151"/>
      <c r="P10" s="149"/>
    </row>
    <row r="11" spans="1:24" x14ac:dyDescent="0.25">
      <c r="A11" s="25">
        <v>1</v>
      </c>
      <c r="B11" s="51">
        <v>203</v>
      </c>
      <c r="C11" s="52" t="s">
        <v>28</v>
      </c>
      <c r="D11" s="52" t="s">
        <v>99</v>
      </c>
      <c r="E11" s="59" t="s">
        <v>72</v>
      </c>
      <c r="F11" s="53">
        <v>3</v>
      </c>
      <c r="G11" s="54">
        <v>7.2222222222222229E-2</v>
      </c>
      <c r="H11" s="54">
        <v>8.3229166666666674E-2</v>
      </c>
      <c r="I11" s="57"/>
      <c r="J11" s="13"/>
      <c r="K11" s="13"/>
      <c r="L11" s="58"/>
      <c r="M11" s="28"/>
      <c r="N11" s="37">
        <f>M11+I11+J11+K11+L11</f>
        <v>0</v>
      </c>
      <c r="O11" s="23">
        <f>H11-G11</f>
        <v>1.1006944444444444E-2</v>
      </c>
      <c r="P11" s="25">
        <v>1</v>
      </c>
    </row>
    <row r="12" spans="1:24" x14ac:dyDescent="0.25">
      <c r="A12" s="25">
        <v>2</v>
      </c>
      <c r="B12" s="51">
        <v>207</v>
      </c>
      <c r="C12" s="52" t="s">
        <v>28</v>
      </c>
      <c r="D12" s="52" t="s">
        <v>100</v>
      </c>
      <c r="E12" s="59" t="s">
        <v>72</v>
      </c>
      <c r="F12" s="53" t="s">
        <v>17</v>
      </c>
      <c r="G12" s="54">
        <v>7.9166666666666663E-2</v>
      </c>
      <c r="H12" s="54">
        <v>9.2210648148148153E-2</v>
      </c>
      <c r="I12" s="57"/>
      <c r="J12" s="13"/>
      <c r="K12" s="13"/>
      <c r="L12" s="58"/>
      <c r="M12" s="28"/>
      <c r="N12" s="37">
        <f>M12+I12+J12+K12+L12</f>
        <v>0</v>
      </c>
      <c r="O12" s="23">
        <f>H12-G12</f>
        <v>1.304398148148149E-2</v>
      </c>
      <c r="P12" s="25">
        <v>2</v>
      </c>
    </row>
    <row r="13" spans="1:24" x14ac:dyDescent="0.25">
      <c r="A13" s="25">
        <v>3</v>
      </c>
      <c r="B13" s="51">
        <v>205</v>
      </c>
      <c r="C13" s="52" t="s">
        <v>28</v>
      </c>
      <c r="D13" s="52" t="s">
        <v>101</v>
      </c>
      <c r="E13" s="59" t="s">
        <v>68</v>
      </c>
      <c r="F13" s="53">
        <v>3</v>
      </c>
      <c r="G13" s="54">
        <v>0</v>
      </c>
      <c r="H13" s="54">
        <v>1.3229166666666667E-2</v>
      </c>
      <c r="I13" s="43"/>
      <c r="J13" s="11"/>
      <c r="K13" s="11"/>
      <c r="L13" s="18"/>
      <c r="M13" s="27"/>
      <c r="N13" s="37">
        <f>M13+I13+J13+K13+L13</f>
        <v>0</v>
      </c>
      <c r="O13" s="23">
        <f>H13-G13</f>
        <v>1.3229166666666667E-2</v>
      </c>
      <c r="P13" s="25">
        <v>3</v>
      </c>
    </row>
    <row r="14" spans="1:24" x14ac:dyDescent="0.25">
      <c r="A14" s="25">
        <v>4</v>
      </c>
      <c r="B14" s="51">
        <v>216</v>
      </c>
      <c r="C14" s="52" t="s">
        <v>54</v>
      </c>
      <c r="D14" s="52" t="s">
        <v>102</v>
      </c>
      <c r="E14" s="59" t="s">
        <v>72</v>
      </c>
      <c r="F14" s="56" t="s">
        <v>17</v>
      </c>
      <c r="G14" s="54">
        <v>3.4027777777777775E-2</v>
      </c>
      <c r="H14" s="54">
        <v>4.8402777777777774E-2</v>
      </c>
      <c r="I14" s="43"/>
      <c r="J14" s="11"/>
      <c r="K14" s="11"/>
      <c r="L14" s="18"/>
      <c r="M14" s="27"/>
      <c r="N14" s="37">
        <f>M14+I14+J14+K14+L14</f>
        <v>0</v>
      </c>
      <c r="O14" s="23">
        <f>H14-G14</f>
        <v>1.4374999999999999E-2</v>
      </c>
      <c r="P14" s="25">
        <v>4</v>
      </c>
    </row>
    <row r="15" spans="1:24" x14ac:dyDescent="0.25">
      <c r="A15" s="25">
        <v>5</v>
      </c>
      <c r="B15" s="51">
        <v>206</v>
      </c>
      <c r="C15" s="52" t="s">
        <v>28</v>
      </c>
      <c r="D15" s="52" t="s">
        <v>104</v>
      </c>
      <c r="E15" s="59" t="s">
        <v>72</v>
      </c>
      <c r="F15" s="53" t="s">
        <v>18</v>
      </c>
      <c r="G15" s="54">
        <v>2.013888888888889E-2</v>
      </c>
      <c r="H15" s="54">
        <v>3.6342592592592593E-2</v>
      </c>
      <c r="I15" s="43"/>
      <c r="J15" s="12"/>
      <c r="K15" s="11"/>
      <c r="L15" s="18"/>
      <c r="M15" s="27"/>
      <c r="N15" s="37">
        <f>M15+I15+J15+K15+L15</f>
        <v>0</v>
      </c>
      <c r="O15" s="23">
        <f>H15-G15</f>
        <v>1.6203703703703703E-2</v>
      </c>
      <c r="P15" s="25">
        <v>5</v>
      </c>
    </row>
    <row r="16" spans="1:24" x14ac:dyDescent="0.25">
      <c r="A16" s="25">
        <v>6</v>
      </c>
      <c r="B16" s="51">
        <v>214</v>
      </c>
      <c r="C16" s="52" t="s">
        <v>54</v>
      </c>
      <c r="D16" s="52" t="s">
        <v>116</v>
      </c>
      <c r="E16" s="59" t="s">
        <v>68</v>
      </c>
      <c r="F16" s="56" t="s">
        <v>17</v>
      </c>
      <c r="G16" s="54">
        <v>1.2499999999999999E-2</v>
      </c>
      <c r="H16" s="54">
        <v>3.246527777777778E-2</v>
      </c>
      <c r="I16" s="43"/>
      <c r="J16" s="12"/>
      <c r="K16" s="11"/>
      <c r="L16" s="18"/>
      <c r="M16" s="27" t="s">
        <v>11</v>
      </c>
      <c r="N16" s="37">
        <v>6.9444444444444441E-3</v>
      </c>
      <c r="O16" s="23">
        <f>H16-G16+N16</f>
        <v>2.6909722222222227E-2</v>
      </c>
      <c r="P16" s="25">
        <v>6</v>
      </c>
    </row>
    <row r="17" spans="1:16" x14ac:dyDescent="0.25">
      <c r="A17" s="25">
        <v>7</v>
      </c>
      <c r="B17" s="51">
        <v>208</v>
      </c>
      <c r="C17" s="52" t="s">
        <v>30</v>
      </c>
      <c r="D17" s="52" t="s">
        <v>48</v>
      </c>
      <c r="E17" s="59" t="s">
        <v>68</v>
      </c>
      <c r="F17" s="53" t="s">
        <v>17</v>
      </c>
      <c r="G17" s="54">
        <v>8.4722222222222213E-2</v>
      </c>
      <c r="H17" s="54">
        <v>0.10556712962962962</v>
      </c>
      <c r="I17" s="43"/>
      <c r="J17" s="11"/>
      <c r="K17" s="11"/>
      <c r="L17" s="18"/>
      <c r="M17" s="27" t="s">
        <v>11</v>
      </c>
      <c r="N17" s="37">
        <v>6.9444444444444441E-3</v>
      </c>
      <c r="O17" s="23">
        <f>H17-G17+N17</f>
        <v>2.7789351851851853E-2</v>
      </c>
      <c r="P17" s="25">
        <v>7</v>
      </c>
    </row>
    <row r="18" spans="1:16" x14ac:dyDescent="0.25">
      <c r="A18" s="46"/>
      <c r="B18" s="46"/>
      <c r="C18" s="46"/>
      <c r="D18" s="32"/>
      <c r="E18" s="32"/>
      <c r="F18" s="46"/>
      <c r="G18" s="33"/>
      <c r="H18" s="33"/>
      <c r="I18" s="30"/>
      <c r="J18" s="46"/>
      <c r="K18" s="46"/>
      <c r="L18" s="46"/>
      <c r="M18" s="46"/>
      <c r="N18" s="31"/>
      <c r="O18" s="31"/>
      <c r="P18" s="46"/>
    </row>
    <row r="19" spans="1:16" x14ac:dyDescent="0.25">
      <c r="C19" s="14" t="s">
        <v>12</v>
      </c>
      <c r="D19" s="15"/>
      <c r="E19" s="15"/>
      <c r="H19" s="3"/>
      <c r="I19" s="4"/>
      <c r="J19" s="15"/>
      <c r="K19" s="4" t="s">
        <v>25</v>
      </c>
    </row>
    <row r="20" spans="1:16" x14ac:dyDescent="0.25">
      <c r="C20" s="3"/>
      <c r="D20" s="4"/>
      <c r="E20" s="4"/>
      <c r="H20" s="3"/>
      <c r="I20" s="4"/>
      <c r="M20" s="3"/>
    </row>
    <row r="21" spans="1:16" x14ac:dyDescent="0.25">
      <c r="C21" s="14" t="s">
        <v>13</v>
      </c>
      <c r="D21" s="15"/>
      <c r="E21" s="15"/>
      <c r="H21" s="3"/>
      <c r="I21" s="4"/>
      <c r="J21" s="15"/>
      <c r="K21" s="4" t="s">
        <v>26</v>
      </c>
      <c r="M21" s="3"/>
    </row>
    <row r="22" spans="1:16" x14ac:dyDescent="0.25">
      <c r="C22" s="3"/>
      <c r="D22" s="4"/>
      <c r="E22" s="4"/>
      <c r="H22" s="3"/>
      <c r="I22" s="4"/>
      <c r="M22" s="3"/>
    </row>
    <row r="23" spans="1:16" x14ac:dyDescent="0.25">
      <c r="F23" s="3"/>
      <c r="G23" s="3"/>
      <c r="H23" s="3"/>
      <c r="J23" s="3"/>
      <c r="K23" s="3"/>
      <c r="L23" s="3"/>
      <c r="M23" s="3"/>
    </row>
  </sheetData>
  <mergeCells count="19">
    <mergeCell ref="F7:J7"/>
    <mergeCell ref="A9:A10"/>
    <mergeCell ref="B9:B10"/>
    <mergeCell ref="C9:C10"/>
    <mergeCell ref="D9:D10"/>
    <mergeCell ref="F9:F10"/>
    <mergeCell ref="G9:G10"/>
    <mergeCell ref="H9:H10"/>
    <mergeCell ref="E9:E10"/>
    <mergeCell ref="I9:M9"/>
    <mergeCell ref="N9:N10"/>
    <mergeCell ref="O9:O10"/>
    <mergeCell ref="P9:P10"/>
    <mergeCell ref="A1:P1"/>
    <mergeCell ref="A2:P2"/>
    <mergeCell ref="A4:P4"/>
    <mergeCell ref="H5:P5"/>
    <mergeCell ref="A6:P6"/>
    <mergeCell ref="A3:C3"/>
  </mergeCells>
  <dataValidations count="2">
    <dataValidation type="list" allowBlank="1" showInputMessage="1" showErrorMessage="1" errorTitle="Выберете разряд из списка" sqref="F11:F17">
      <formula1>список_разряды1</formula1>
    </dataValidation>
    <dataValidation type="list" allowBlank="1" showInputMessage="1" showErrorMessage="1" errorTitle="Выберете пол из списка" sqref="G11:G15">
      <formula1>Список_группы_3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60" zoomScaleNormal="60" workbookViewId="0">
      <selection activeCell="G15" sqref="G15"/>
    </sheetView>
  </sheetViews>
  <sheetFormatPr defaultRowHeight="15.75" x14ac:dyDescent="0.25"/>
  <cols>
    <col min="1" max="1" width="7.7109375" style="4" customWidth="1"/>
    <col min="2" max="2" width="10.140625" style="4" bestFit="1" customWidth="1"/>
    <col min="3" max="3" width="29.28515625" style="4" customWidth="1"/>
    <col min="4" max="4" width="29.7109375" style="3" customWidth="1"/>
    <col min="5" max="5" width="24" style="3" customWidth="1"/>
    <col min="6" max="7" width="9.7109375" style="4" customWidth="1"/>
    <col min="8" max="8" width="9.140625" style="4"/>
    <col min="9" max="9" width="0" style="3" hidden="1" customWidth="1"/>
    <col min="10" max="13" width="0" style="4" hidden="1" customWidth="1"/>
    <col min="14" max="14" width="14" style="4" hidden="1" customWidth="1"/>
    <col min="15" max="15" width="15.140625" style="4" customWidth="1"/>
    <col min="16" max="16" width="11.140625" style="4" customWidth="1"/>
    <col min="17" max="16384" width="9.140625" style="3"/>
  </cols>
  <sheetData>
    <row r="1" spans="1:24" x14ac:dyDescent="0.2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"/>
      <c r="R1" s="2"/>
      <c r="S1" s="2"/>
    </row>
    <row r="2" spans="1:24" s="1" customFormat="1" ht="16.5" thickBot="1" x14ac:dyDescent="0.3">
      <c r="A2" s="100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"/>
      <c r="R2" s="2"/>
      <c r="S2" s="2"/>
    </row>
    <row r="3" spans="1:24" ht="16.5" thickTop="1" x14ac:dyDescent="0.25">
      <c r="A3" s="102" t="s">
        <v>73</v>
      </c>
      <c r="B3" s="102"/>
      <c r="C3" s="102"/>
      <c r="D3" s="5"/>
      <c r="E3" s="5"/>
      <c r="F3" s="6"/>
      <c r="G3" s="6"/>
      <c r="O3" s="4" t="s">
        <v>27</v>
      </c>
      <c r="P3" s="87"/>
    </row>
    <row r="4" spans="1:24" ht="20.25" x14ac:dyDescent="0.3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2"/>
      <c r="R4" s="2"/>
      <c r="S4" s="2"/>
    </row>
    <row r="5" spans="1:24" x14ac:dyDescent="0.25">
      <c r="D5" s="5"/>
      <c r="E5" s="5"/>
      <c r="F5" s="6"/>
      <c r="G5" s="6"/>
      <c r="H5" s="107"/>
      <c r="I5" s="107"/>
      <c r="J5" s="107"/>
      <c r="K5" s="107"/>
      <c r="L5" s="107"/>
      <c r="M5" s="107"/>
      <c r="N5" s="107"/>
      <c r="O5" s="107"/>
      <c r="P5" s="107"/>
    </row>
    <row r="6" spans="1:24" ht="20.25" x14ac:dyDescent="0.2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41"/>
      <c r="R6" s="41"/>
      <c r="S6" s="7"/>
      <c r="T6" s="8"/>
      <c r="U6" s="8"/>
      <c r="V6" s="8"/>
      <c r="W6" s="8"/>
      <c r="X6" s="8"/>
    </row>
    <row r="7" spans="1:24" ht="18.75" customHeight="1" x14ac:dyDescent="0.25">
      <c r="A7" s="44"/>
      <c r="B7" s="44"/>
      <c r="C7" s="44"/>
      <c r="D7" s="99" t="s">
        <v>86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44"/>
      <c r="Q7" s="7"/>
      <c r="R7" s="7"/>
      <c r="S7" s="7"/>
      <c r="T7" s="8"/>
      <c r="U7" s="8"/>
      <c r="V7" s="8"/>
      <c r="W7" s="8"/>
      <c r="X7" s="8"/>
    </row>
    <row r="8" spans="1:24" ht="16.5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4" x14ac:dyDescent="0.25">
      <c r="A9" s="116" t="s">
        <v>0</v>
      </c>
      <c r="B9" s="110" t="s">
        <v>5</v>
      </c>
      <c r="C9" s="110" t="s">
        <v>16</v>
      </c>
      <c r="D9" s="110" t="s">
        <v>1</v>
      </c>
      <c r="E9" s="105" t="s">
        <v>64</v>
      </c>
      <c r="F9" s="108" t="s">
        <v>15</v>
      </c>
      <c r="G9" s="113" t="s">
        <v>6</v>
      </c>
      <c r="H9" s="108" t="s">
        <v>7</v>
      </c>
      <c r="I9" s="120" t="s">
        <v>2</v>
      </c>
      <c r="J9" s="121"/>
      <c r="K9" s="121"/>
      <c r="L9" s="122"/>
      <c r="M9" s="123"/>
      <c r="N9" s="148" t="s">
        <v>76</v>
      </c>
      <c r="O9" s="150" t="s">
        <v>9</v>
      </c>
      <c r="P9" s="148" t="s">
        <v>21</v>
      </c>
    </row>
    <row r="10" spans="1:24" ht="16.5" thickBot="1" x14ac:dyDescent="0.3">
      <c r="A10" s="117"/>
      <c r="B10" s="111"/>
      <c r="C10" s="111"/>
      <c r="D10" s="111"/>
      <c r="E10" s="106"/>
      <c r="F10" s="112"/>
      <c r="G10" s="114"/>
      <c r="H10" s="109"/>
      <c r="I10" s="47">
        <v>1</v>
      </c>
      <c r="J10" s="48">
        <v>2</v>
      </c>
      <c r="K10" s="48">
        <v>3</v>
      </c>
      <c r="L10" s="49">
        <v>4</v>
      </c>
      <c r="M10" s="20">
        <v>5</v>
      </c>
      <c r="N10" s="149"/>
      <c r="O10" s="151"/>
      <c r="P10" s="149"/>
    </row>
    <row r="11" spans="1:24" x14ac:dyDescent="0.25">
      <c r="A11" s="24">
        <v>1</v>
      </c>
      <c r="B11" s="51">
        <v>306</v>
      </c>
      <c r="C11" s="52" t="s">
        <v>30</v>
      </c>
      <c r="D11" s="52" t="s">
        <v>31</v>
      </c>
      <c r="E11" s="59" t="s">
        <v>69</v>
      </c>
      <c r="F11" s="53" t="s">
        <v>17</v>
      </c>
      <c r="G11" s="54">
        <v>7.6388888888888895E-2</v>
      </c>
      <c r="H11" s="54">
        <v>8.7210648148148148E-2</v>
      </c>
      <c r="I11" s="42"/>
      <c r="J11" s="16"/>
      <c r="K11" s="16"/>
      <c r="L11" s="17"/>
      <c r="M11" s="27"/>
      <c r="N11" s="37">
        <f>M11+I11+J11+K11+L11</f>
        <v>0</v>
      </c>
      <c r="O11" s="23">
        <f>H11-G11</f>
        <v>1.0821759259259253E-2</v>
      </c>
      <c r="P11" s="21">
        <v>1</v>
      </c>
    </row>
    <row r="12" spans="1:24" x14ac:dyDescent="0.25">
      <c r="A12" s="25">
        <v>2</v>
      </c>
      <c r="B12" s="51">
        <v>308</v>
      </c>
      <c r="C12" s="52" t="s">
        <v>54</v>
      </c>
      <c r="D12" s="52" t="s">
        <v>103</v>
      </c>
      <c r="E12" s="59" t="s">
        <v>69</v>
      </c>
      <c r="F12" s="56" t="s">
        <v>17</v>
      </c>
      <c r="G12" s="54">
        <v>2.6388888888888889E-2</v>
      </c>
      <c r="H12" s="54">
        <v>4.2349537037037033E-2</v>
      </c>
      <c r="I12" s="43"/>
      <c r="J12" s="11"/>
      <c r="K12" s="11"/>
      <c r="L12" s="18"/>
      <c r="M12" s="27"/>
      <c r="N12" s="37">
        <f>M12+I12+J12+K12+L12</f>
        <v>0</v>
      </c>
      <c r="O12" s="23">
        <f>H12-G12</f>
        <v>1.5960648148148144E-2</v>
      </c>
      <c r="P12" s="22">
        <v>2</v>
      </c>
    </row>
    <row r="13" spans="1:24" x14ac:dyDescent="0.25">
      <c r="A13" s="25">
        <v>3</v>
      </c>
      <c r="B13" s="51">
        <v>305</v>
      </c>
      <c r="C13" s="52" t="s">
        <v>30</v>
      </c>
      <c r="D13" s="52" t="s">
        <v>43</v>
      </c>
      <c r="E13" s="59" t="s">
        <v>69</v>
      </c>
      <c r="F13" s="53" t="s">
        <v>17</v>
      </c>
      <c r="G13" s="54">
        <v>6.8749999999999992E-2</v>
      </c>
      <c r="H13" s="54">
        <v>8.6423611111111118E-2</v>
      </c>
      <c r="I13" s="43"/>
      <c r="J13" s="12"/>
      <c r="K13" s="11"/>
      <c r="L13" s="18"/>
      <c r="M13" s="27"/>
      <c r="N13" s="37">
        <f>M13+I13+J13+K13+L13</f>
        <v>0</v>
      </c>
      <c r="O13" s="23">
        <f>H13-G13</f>
        <v>1.7673611111111126E-2</v>
      </c>
      <c r="P13" s="22">
        <v>3</v>
      </c>
    </row>
    <row r="14" spans="1:24" x14ac:dyDescent="0.25">
      <c r="A14" s="46"/>
      <c r="B14" s="46"/>
      <c r="C14" s="46"/>
      <c r="D14" s="32"/>
      <c r="E14" s="32"/>
      <c r="F14" s="46"/>
      <c r="G14" s="33"/>
      <c r="H14" s="33"/>
      <c r="I14" s="30"/>
      <c r="J14" s="46"/>
      <c r="K14" s="46"/>
      <c r="L14" s="46"/>
      <c r="M14" s="46"/>
      <c r="N14" s="31"/>
      <c r="O14" s="31"/>
      <c r="P14" s="46"/>
    </row>
    <row r="15" spans="1:24" x14ac:dyDescent="0.25">
      <c r="C15" s="14" t="s">
        <v>12</v>
      </c>
      <c r="D15" s="15"/>
      <c r="E15" s="15"/>
      <c r="G15" s="15"/>
      <c r="H15" s="4" t="s">
        <v>25</v>
      </c>
      <c r="J15" s="3"/>
      <c r="K15" s="3"/>
    </row>
    <row r="16" spans="1:24" x14ac:dyDescent="0.25">
      <c r="C16" s="3"/>
      <c r="D16" s="4"/>
      <c r="E16" s="4"/>
      <c r="J16" s="3"/>
      <c r="K16" s="3"/>
      <c r="M16" s="3"/>
    </row>
    <row r="17" spans="3:13" x14ac:dyDescent="0.25">
      <c r="C17" s="14" t="s">
        <v>13</v>
      </c>
      <c r="D17" s="15"/>
      <c r="E17" s="15"/>
      <c r="G17" s="15"/>
      <c r="H17" s="4" t="s">
        <v>26</v>
      </c>
      <c r="J17" s="3"/>
      <c r="K17" s="3"/>
      <c r="M17" s="3"/>
    </row>
    <row r="18" spans="3:13" x14ac:dyDescent="0.25">
      <c r="C18" s="3"/>
      <c r="D18" s="4"/>
      <c r="E18" s="4"/>
      <c r="H18" s="3"/>
      <c r="I18" s="4"/>
      <c r="M18" s="3"/>
    </row>
    <row r="19" spans="3:13" x14ac:dyDescent="0.25">
      <c r="F19" s="3"/>
      <c r="G19" s="3"/>
      <c r="H19" s="3"/>
      <c r="J19" s="3"/>
      <c r="K19" s="3"/>
      <c r="L19" s="3"/>
      <c r="M19" s="3"/>
    </row>
  </sheetData>
  <mergeCells count="19">
    <mergeCell ref="P9:P10"/>
    <mergeCell ref="A9:A10"/>
    <mergeCell ref="B9:B10"/>
    <mergeCell ref="C9:C10"/>
    <mergeCell ref="D9:D10"/>
    <mergeCell ref="F9:F10"/>
    <mergeCell ref="G9:G10"/>
    <mergeCell ref="H9:H10"/>
    <mergeCell ref="D7:O7"/>
    <mergeCell ref="E9:E10"/>
    <mergeCell ref="I9:M9"/>
    <mergeCell ref="N9:N10"/>
    <mergeCell ref="O9:O10"/>
    <mergeCell ref="A1:P1"/>
    <mergeCell ref="A2:P2"/>
    <mergeCell ref="A4:P4"/>
    <mergeCell ref="H5:P5"/>
    <mergeCell ref="A6:P6"/>
    <mergeCell ref="A3:C3"/>
  </mergeCells>
  <dataValidations count="2">
    <dataValidation type="list" allowBlank="1" showInputMessage="1" showErrorMessage="1" errorTitle="Выберете разряд из списка" sqref="F11:F13">
      <formula1>список_разряды1</formula1>
    </dataValidation>
    <dataValidation type="list" allowBlank="1" showInputMessage="1" showErrorMessage="1" errorTitle="Выберете пол из списка" sqref="G11:G13">
      <formula1>Список_группы_3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ВСЕ девочки</vt:lpstr>
      <vt:lpstr>ВСЕ мальчики</vt:lpstr>
      <vt:lpstr>10-11 дев</vt:lpstr>
      <vt:lpstr>12-13 дев</vt:lpstr>
      <vt:lpstr>14-15 девуш</vt:lpstr>
      <vt:lpstr>16-21 юниорки</vt:lpstr>
      <vt:lpstr>10-11 мал</vt:lpstr>
      <vt:lpstr>12-13 мал</vt:lpstr>
      <vt:lpstr>14-15 юноши</vt:lpstr>
      <vt:lpstr>16-21 юниоры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2014-02-21T02:27:12Z</cp:lastPrinted>
  <dcterms:created xsi:type="dcterms:W3CDTF">2014-02-19T19:05:47Z</dcterms:created>
  <dcterms:modified xsi:type="dcterms:W3CDTF">2017-02-27T04:32:31Z</dcterms:modified>
</cp:coreProperties>
</file>